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03MLM\Desktop\TSOHO\DATA Mampa\2021_Main\Draft Budget\"/>
    </mc:Choice>
  </mc:AlternateContent>
  <bookViews>
    <workbookView xWindow="0" yWindow="0" windowWidth="20490" windowHeight="769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K300" i="2" l="1"/>
  <c r="L300" i="2" s="1"/>
  <c r="J300" i="2"/>
  <c r="J287" i="2"/>
  <c r="K287" i="2" s="1"/>
  <c r="L287" i="2" s="1"/>
  <c r="J286" i="2"/>
  <c r="K286" i="2" s="1"/>
  <c r="L286" i="2" s="1"/>
  <c r="K285" i="2"/>
  <c r="L285" i="2" s="1"/>
  <c r="J285" i="2"/>
  <c r="J283" i="2"/>
  <c r="K283" i="2" s="1"/>
  <c r="L283" i="2" s="1"/>
  <c r="J282" i="2"/>
  <c r="K282" i="2" s="1"/>
  <c r="L282" i="2" s="1"/>
  <c r="K281" i="2"/>
  <c r="L281" i="2" s="1"/>
  <c r="J281" i="2"/>
  <c r="J279" i="2"/>
  <c r="K279" i="2" s="1"/>
  <c r="L279" i="2" s="1"/>
  <c r="J278" i="2"/>
  <c r="K278" i="2" s="1"/>
  <c r="L278" i="2" s="1"/>
  <c r="K277" i="2"/>
  <c r="L277" i="2" s="1"/>
  <c r="J277" i="2"/>
  <c r="J275" i="2"/>
  <c r="K275" i="2" s="1"/>
  <c r="L275" i="2" s="1"/>
  <c r="J274" i="2"/>
  <c r="K274" i="2" s="1"/>
  <c r="L274" i="2" s="1"/>
  <c r="K273" i="2"/>
  <c r="L273" i="2" s="1"/>
  <c r="J273" i="2"/>
  <c r="J269" i="2"/>
  <c r="K269" i="2" s="1"/>
  <c r="L269" i="2" s="1"/>
  <c r="J268" i="2"/>
  <c r="K268" i="2" s="1"/>
  <c r="L268" i="2" s="1"/>
  <c r="K267" i="2"/>
  <c r="L267" i="2" s="1"/>
  <c r="J267" i="2"/>
  <c r="K260" i="2"/>
  <c r="L260" i="2" s="1"/>
  <c r="J260" i="2"/>
  <c r="J255" i="2"/>
  <c r="K255" i="2" s="1"/>
  <c r="L255" i="2" s="1"/>
  <c r="J254" i="2"/>
  <c r="K254" i="2" s="1"/>
  <c r="L254" i="2" s="1"/>
  <c r="K253" i="2"/>
  <c r="L253" i="2" s="1"/>
  <c r="J253" i="2"/>
  <c r="J252" i="2"/>
  <c r="K252" i="2" s="1"/>
  <c r="L252" i="2" s="1"/>
  <c r="J251" i="2"/>
  <c r="K251" i="2" s="1"/>
  <c r="L251" i="2" s="1"/>
  <c r="J250" i="2"/>
  <c r="K250" i="2" s="1"/>
  <c r="L250" i="2" s="1"/>
  <c r="J244" i="2"/>
  <c r="K244" i="2" s="1"/>
  <c r="L244" i="2" s="1"/>
  <c r="J243" i="2"/>
  <c r="K243" i="2" s="1"/>
  <c r="L243" i="2" s="1"/>
  <c r="J238" i="2"/>
  <c r="K238" i="2" s="1"/>
  <c r="L238" i="2" s="1"/>
  <c r="J237" i="2"/>
  <c r="K237" i="2" s="1"/>
  <c r="L237" i="2" s="1"/>
  <c r="J230" i="2"/>
  <c r="K230" i="2" s="1"/>
  <c r="L230" i="2" s="1"/>
  <c r="J229" i="2"/>
  <c r="K229" i="2" s="1"/>
  <c r="L229" i="2" s="1"/>
  <c r="J225" i="2"/>
  <c r="K225" i="2" s="1"/>
  <c r="L225" i="2" s="1"/>
  <c r="J222" i="2"/>
  <c r="K222" i="2" s="1"/>
  <c r="L222" i="2" s="1"/>
  <c r="J221" i="2"/>
  <c r="K221" i="2" s="1"/>
  <c r="L221" i="2" s="1"/>
  <c r="J218" i="2"/>
  <c r="K218" i="2" s="1"/>
  <c r="L218" i="2" s="1"/>
  <c r="J217" i="2"/>
  <c r="K217" i="2" s="1"/>
  <c r="L217" i="2" s="1"/>
  <c r="J214" i="2"/>
  <c r="K214" i="2" s="1"/>
  <c r="L214" i="2" s="1"/>
  <c r="J213" i="2"/>
  <c r="K213" i="2" s="1"/>
  <c r="L213" i="2" s="1"/>
  <c r="K210" i="2"/>
  <c r="L210" i="2" s="1"/>
  <c r="J210" i="2"/>
  <c r="J209" i="2"/>
  <c r="K209" i="2" s="1"/>
  <c r="L209" i="2" s="1"/>
  <c r="J205" i="2"/>
  <c r="K205" i="2" s="1"/>
  <c r="L205" i="2" s="1"/>
  <c r="J204" i="2"/>
  <c r="K204" i="2" s="1"/>
  <c r="L204" i="2" s="1"/>
  <c r="J201" i="2"/>
  <c r="K201" i="2" s="1"/>
  <c r="L201" i="2" s="1"/>
  <c r="J200" i="2"/>
  <c r="K200" i="2" s="1"/>
  <c r="L200" i="2" s="1"/>
  <c r="K199" i="2"/>
  <c r="L199" i="2" s="1"/>
  <c r="J199" i="2"/>
  <c r="J196" i="2"/>
  <c r="K196" i="2" s="1"/>
  <c r="L196" i="2" s="1"/>
  <c r="J195" i="2"/>
  <c r="K195" i="2" s="1"/>
  <c r="L195" i="2" s="1"/>
  <c r="K194" i="2"/>
  <c r="L194" i="2" s="1"/>
  <c r="J194" i="2"/>
  <c r="J191" i="2"/>
  <c r="K191" i="2" s="1"/>
  <c r="L191" i="2" s="1"/>
  <c r="J190" i="2"/>
  <c r="K190" i="2" s="1"/>
  <c r="L190" i="2" s="1"/>
  <c r="K189" i="2"/>
  <c r="L189" i="2" s="1"/>
  <c r="J189" i="2"/>
  <c r="J188" i="2"/>
  <c r="K188" i="2" s="1"/>
  <c r="L188" i="2" s="1"/>
  <c r="J187" i="2"/>
  <c r="K187" i="2" s="1"/>
  <c r="L187" i="2" s="1"/>
  <c r="J184" i="2"/>
  <c r="K184" i="2" s="1"/>
  <c r="L184" i="2" s="1"/>
  <c r="J180" i="2"/>
  <c r="K180" i="2" s="1"/>
  <c r="L180" i="2" s="1"/>
  <c r="J179" i="2"/>
  <c r="K179" i="2" s="1"/>
  <c r="L179" i="2" s="1"/>
  <c r="K178" i="2"/>
  <c r="L178" i="2" s="1"/>
  <c r="J178" i="2"/>
  <c r="J177" i="2"/>
  <c r="K177" i="2" s="1"/>
  <c r="L177" i="2" s="1"/>
  <c r="J176" i="2"/>
  <c r="K176" i="2" s="1"/>
  <c r="L176" i="2" s="1"/>
  <c r="K174" i="2"/>
  <c r="L174" i="2" s="1"/>
  <c r="J174" i="2"/>
  <c r="J173" i="2"/>
  <c r="K173" i="2" s="1"/>
  <c r="L173" i="2" s="1"/>
  <c r="J172" i="2"/>
  <c r="K172" i="2" s="1"/>
  <c r="L172" i="2" s="1"/>
  <c r="J171" i="2"/>
  <c r="K171" i="2" s="1"/>
  <c r="L171" i="2" s="1"/>
  <c r="K170" i="2"/>
  <c r="L170" i="2" s="1"/>
  <c r="J170" i="2"/>
  <c r="J166" i="2"/>
  <c r="K166" i="2" s="1"/>
  <c r="L166" i="2" s="1"/>
  <c r="J165" i="2"/>
  <c r="K165" i="2" s="1"/>
  <c r="L165" i="2" s="1"/>
  <c r="J162" i="2"/>
  <c r="K162" i="2" s="1"/>
  <c r="L162" i="2" s="1"/>
  <c r="J161" i="2"/>
  <c r="K161" i="2" s="1"/>
  <c r="L161" i="2" s="1"/>
  <c r="K160" i="2"/>
  <c r="L160" i="2" s="1"/>
  <c r="J160" i="2"/>
  <c r="J155" i="2"/>
  <c r="K155" i="2" s="1"/>
  <c r="L155" i="2" s="1"/>
  <c r="J154" i="2"/>
  <c r="K154" i="2" s="1"/>
  <c r="L154" i="2" s="1"/>
  <c r="K153" i="2"/>
  <c r="L153" i="2" s="1"/>
  <c r="J153" i="2"/>
  <c r="J152" i="2"/>
  <c r="K152" i="2" s="1"/>
  <c r="L152" i="2" s="1"/>
  <c r="J151" i="2"/>
  <c r="K151" i="2" s="1"/>
  <c r="L151" i="2" s="1"/>
  <c r="J150" i="2"/>
  <c r="K150" i="2" s="1"/>
  <c r="L150" i="2" s="1"/>
  <c r="J145" i="2"/>
  <c r="K145" i="2" s="1"/>
  <c r="L145" i="2" s="1"/>
  <c r="J144" i="2"/>
  <c r="K144" i="2" s="1"/>
  <c r="L144" i="2" s="1"/>
  <c r="K143" i="2"/>
  <c r="L143" i="2" s="1"/>
  <c r="J143" i="2"/>
  <c r="J142" i="2"/>
  <c r="K142" i="2" s="1"/>
  <c r="L142" i="2" s="1"/>
  <c r="J141" i="2"/>
  <c r="K141" i="2" s="1"/>
  <c r="L141" i="2" s="1"/>
  <c r="J140" i="2"/>
  <c r="K140" i="2" s="1"/>
  <c r="L140" i="2" s="1"/>
  <c r="K139" i="2"/>
  <c r="L139" i="2" s="1"/>
  <c r="J139" i="2"/>
  <c r="J138" i="2"/>
  <c r="K138" i="2" s="1"/>
  <c r="L138" i="2" s="1"/>
  <c r="J137" i="2"/>
  <c r="K137" i="2" s="1"/>
  <c r="L137" i="2" s="1"/>
  <c r="J136" i="2"/>
  <c r="K136" i="2" s="1"/>
  <c r="L136" i="2" s="1"/>
  <c r="K135" i="2"/>
  <c r="L135" i="2" s="1"/>
  <c r="J135" i="2"/>
  <c r="J134" i="2"/>
  <c r="K134" i="2" s="1"/>
  <c r="L134" i="2" s="1"/>
  <c r="J129" i="2"/>
  <c r="K129" i="2" s="1"/>
  <c r="L129" i="2" s="1"/>
  <c r="J128" i="2"/>
  <c r="K128" i="2" s="1"/>
  <c r="L128" i="2" s="1"/>
  <c r="J123" i="2"/>
  <c r="K123" i="2" s="1"/>
  <c r="L123" i="2" s="1"/>
  <c r="J122" i="2"/>
  <c r="K122" i="2" s="1"/>
  <c r="L122" i="2" s="1"/>
  <c r="K121" i="2"/>
  <c r="L121" i="2" s="1"/>
  <c r="J121" i="2"/>
  <c r="J120" i="2"/>
  <c r="K120" i="2" s="1"/>
  <c r="L120" i="2" s="1"/>
  <c r="J119" i="2"/>
  <c r="K119" i="2" s="1"/>
  <c r="L119" i="2" s="1"/>
  <c r="J91" i="2"/>
  <c r="K91" i="2" s="1"/>
  <c r="L91" i="2" s="1"/>
  <c r="J83" i="2"/>
  <c r="K83" i="2" s="1"/>
  <c r="L83" i="2" s="1"/>
  <c r="J80" i="2"/>
  <c r="K80" i="2" s="1"/>
  <c r="L80" i="2" s="1"/>
  <c r="J74" i="2"/>
  <c r="K74" i="2" s="1"/>
  <c r="L74" i="2" s="1"/>
  <c r="J71" i="2"/>
  <c r="K71" i="2" s="1"/>
  <c r="L71" i="2" s="1"/>
  <c r="J70" i="2"/>
  <c r="K70" i="2" s="1"/>
  <c r="L70" i="2" s="1"/>
  <c r="K69" i="2"/>
  <c r="L69" i="2" s="1"/>
  <c r="J69" i="2"/>
  <c r="J68" i="2"/>
  <c r="K68" i="2" s="1"/>
  <c r="L68" i="2" s="1"/>
  <c r="K67" i="2"/>
  <c r="L67" i="2" s="1"/>
  <c r="J67" i="2"/>
  <c r="J66" i="2"/>
  <c r="K66" i="2" s="1"/>
  <c r="L66" i="2" s="1"/>
  <c r="K65" i="2"/>
  <c r="L65" i="2" s="1"/>
  <c r="J65" i="2"/>
  <c r="J61" i="2"/>
  <c r="K61" i="2" s="1"/>
  <c r="L61" i="2" s="1"/>
  <c r="J60" i="2"/>
  <c r="K60" i="2" s="1"/>
  <c r="L60" i="2" s="1"/>
  <c r="K59" i="2"/>
  <c r="L59" i="2" s="1"/>
  <c r="J59" i="2"/>
  <c r="J58" i="2"/>
  <c r="K58" i="2" s="1"/>
  <c r="L58" i="2" s="1"/>
  <c r="J57" i="2"/>
  <c r="K57" i="2" s="1"/>
  <c r="L57" i="2" s="1"/>
  <c r="J56" i="2"/>
  <c r="K56" i="2" s="1"/>
  <c r="L56" i="2" s="1"/>
  <c r="K55" i="2"/>
  <c r="L55" i="2" s="1"/>
  <c r="J55" i="2"/>
  <c r="J49" i="2"/>
  <c r="K49" i="2" s="1"/>
  <c r="L49" i="2" s="1"/>
  <c r="J48" i="2"/>
  <c r="K48" i="2" s="1"/>
  <c r="L48" i="2" s="1"/>
  <c r="K47" i="2"/>
  <c r="L47" i="2" s="1"/>
  <c r="J47" i="2"/>
  <c r="J44" i="2"/>
  <c r="K44" i="2" s="1"/>
  <c r="L44" i="2" s="1"/>
  <c r="J43" i="2"/>
  <c r="K43" i="2" s="1"/>
  <c r="L43" i="2" s="1"/>
  <c r="K42" i="2"/>
  <c r="L42" i="2" s="1"/>
  <c r="J42" i="2"/>
  <c r="J41" i="2"/>
  <c r="K41" i="2" s="1"/>
  <c r="L41" i="2" s="1"/>
  <c r="J38" i="2"/>
  <c r="K38" i="2" s="1"/>
  <c r="L38" i="2" s="1"/>
  <c r="J37" i="2"/>
  <c r="K37" i="2" s="1"/>
  <c r="L37" i="2" s="1"/>
  <c r="K36" i="2"/>
  <c r="L36" i="2" s="1"/>
  <c r="J36" i="2"/>
  <c r="J35" i="2"/>
  <c r="K35" i="2" s="1"/>
  <c r="L35" i="2" s="1"/>
  <c r="J34" i="2"/>
  <c r="K34" i="2" s="1"/>
  <c r="L34" i="2" s="1"/>
  <c r="J33" i="2"/>
  <c r="K33" i="2" s="1"/>
  <c r="L33" i="2" s="1"/>
  <c r="K32" i="2"/>
  <c r="L32" i="2" s="1"/>
  <c r="J32" i="2"/>
  <c r="J31" i="2"/>
  <c r="K31" i="2" s="1"/>
  <c r="L31" i="2" s="1"/>
  <c r="J30" i="2"/>
  <c r="K30" i="2" s="1"/>
  <c r="L30" i="2" s="1"/>
  <c r="J29" i="2"/>
  <c r="K29" i="2" s="1"/>
  <c r="L29" i="2" s="1"/>
  <c r="K28" i="2"/>
  <c r="L28" i="2" s="1"/>
  <c r="J28" i="2"/>
  <c r="J27" i="2"/>
  <c r="K27" i="2" s="1"/>
  <c r="L27" i="2" s="1"/>
  <c r="J26" i="2"/>
  <c r="K26" i="2" s="1"/>
  <c r="L26" i="2" s="1"/>
  <c r="J25" i="2"/>
  <c r="K25" i="2" s="1"/>
  <c r="L25" i="2" s="1"/>
  <c r="J20" i="2"/>
  <c r="K20" i="2" s="1"/>
  <c r="L20" i="2" s="1"/>
  <c r="K10" i="2"/>
  <c r="L10" i="2" s="1"/>
  <c r="K9" i="2"/>
  <c r="L9" i="2" s="1"/>
  <c r="K8" i="2"/>
  <c r="L8" i="2" s="1"/>
  <c r="K7" i="2"/>
  <c r="L7" i="2" s="1"/>
  <c r="L6" i="2"/>
  <c r="K6" i="2"/>
  <c r="J10" i="2"/>
  <c r="J9" i="2"/>
  <c r="J8" i="2"/>
  <c r="J7" i="2"/>
  <c r="J6" i="2"/>
  <c r="H74" i="2" l="1"/>
  <c r="I74" i="2" s="1"/>
  <c r="E9" i="2" l="1"/>
  <c r="E8" i="2"/>
  <c r="E7" i="2"/>
  <c r="E6" i="2"/>
  <c r="F300" i="2" l="1"/>
  <c r="G300" i="2" s="1"/>
  <c r="H300" i="2" s="1"/>
  <c r="I300" i="2" s="1"/>
  <c r="F287" i="2"/>
  <c r="G287" i="2" s="1"/>
  <c r="H287" i="2" s="1"/>
  <c r="I287" i="2" s="1"/>
  <c r="F286" i="2"/>
  <c r="G286" i="2" s="1"/>
  <c r="H286" i="2" s="1"/>
  <c r="I286" i="2" s="1"/>
  <c r="F285" i="2"/>
  <c r="G285" i="2" s="1"/>
  <c r="H285" i="2" s="1"/>
  <c r="I285" i="2" s="1"/>
  <c r="F283" i="2"/>
  <c r="G283" i="2" s="1"/>
  <c r="H283" i="2" s="1"/>
  <c r="I283" i="2" s="1"/>
  <c r="F282" i="2"/>
  <c r="G282" i="2" s="1"/>
  <c r="H282" i="2" s="1"/>
  <c r="I282" i="2" s="1"/>
  <c r="F281" i="2"/>
  <c r="G281" i="2" s="1"/>
  <c r="H281" i="2" s="1"/>
  <c r="I281" i="2" s="1"/>
  <c r="F279" i="2"/>
  <c r="G279" i="2" s="1"/>
  <c r="H279" i="2" s="1"/>
  <c r="I279" i="2" s="1"/>
  <c r="F278" i="2"/>
  <c r="G278" i="2" s="1"/>
  <c r="H278" i="2" s="1"/>
  <c r="I278" i="2" s="1"/>
  <c r="F277" i="2"/>
  <c r="G277" i="2" s="1"/>
  <c r="H277" i="2" s="1"/>
  <c r="I277" i="2" s="1"/>
  <c r="F275" i="2"/>
  <c r="G275" i="2" s="1"/>
  <c r="H275" i="2" s="1"/>
  <c r="I275" i="2" s="1"/>
  <c r="F274" i="2"/>
  <c r="G274" i="2" s="1"/>
  <c r="H274" i="2" s="1"/>
  <c r="I274" i="2" s="1"/>
  <c r="F273" i="2"/>
  <c r="G273" i="2" s="1"/>
  <c r="H273" i="2" s="1"/>
  <c r="I273" i="2" s="1"/>
  <c r="F269" i="2"/>
  <c r="G269" i="2" s="1"/>
  <c r="H269" i="2" s="1"/>
  <c r="I269" i="2" s="1"/>
  <c r="F268" i="2"/>
  <c r="G268" i="2" s="1"/>
  <c r="H268" i="2" s="1"/>
  <c r="I268" i="2" s="1"/>
  <c r="F267" i="2"/>
  <c r="G267" i="2" s="1"/>
  <c r="H267" i="2" s="1"/>
  <c r="I267" i="2" s="1"/>
  <c r="F260" i="2"/>
  <c r="G260" i="2" s="1"/>
  <c r="H260" i="2" s="1"/>
  <c r="I260" i="2" s="1"/>
  <c r="G255" i="2"/>
  <c r="H255" i="2" s="1"/>
  <c r="I255" i="2" s="1"/>
  <c r="G254" i="2"/>
  <c r="H254" i="2" s="1"/>
  <c r="I254" i="2" s="1"/>
  <c r="G253" i="2"/>
  <c r="H253" i="2" s="1"/>
  <c r="I253" i="2" s="1"/>
  <c r="F252" i="2"/>
  <c r="G252" i="2" s="1"/>
  <c r="H252" i="2" s="1"/>
  <c r="I252" i="2" s="1"/>
  <c r="G251" i="2"/>
  <c r="H251" i="2" s="1"/>
  <c r="I251" i="2" s="1"/>
  <c r="G250" i="2"/>
  <c r="H250" i="2" s="1"/>
  <c r="I250" i="2" s="1"/>
  <c r="F244" i="2"/>
  <c r="G244" i="2" s="1"/>
  <c r="H244" i="2" s="1"/>
  <c r="I244" i="2" s="1"/>
  <c r="F243" i="2"/>
  <c r="G243" i="2" s="1"/>
  <c r="H243" i="2" s="1"/>
  <c r="I243" i="2" s="1"/>
  <c r="F238" i="2"/>
  <c r="G238" i="2" s="1"/>
  <c r="H238" i="2" s="1"/>
  <c r="I238" i="2" s="1"/>
  <c r="F237" i="2"/>
  <c r="G237" i="2" s="1"/>
  <c r="H237" i="2" s="1"/>
  <c r="I237" i="2" s="1"/>
  <c r="F230" i="2"/>
  <c r="G230" i="2" s="1"/>
  <c r="H230" i="2" s="1"/>
  <c r="I230" i="2" s="1"/>
  <c r="G229" i="2"/>
  <c r="H229" i="2" s="1"/>
  <c r="I229" i="2" s="1"/>
  <c r="F225" i="2"/>
  <c r="G225" i="2" s="1"/>
  <c r="H225" i="2" s="1"/>
  <c r="I225" i="2" s="1"/>
  <c r="F222" i="2"/>
  <c r="G222" i="2" s="1"/>
  <c r="H222" i="2" s="1"/>
  <c r="I222" i="2" s="1"/>
  <c r="F221" i="2"/>
  <c r="G221" i="2" s="1"/>
  <c r="H221" i="2" s="1"/>
  <c r="I221" i="2" s="1"/>
  <c r="G218" i="2"/>
  <c r="H218" i="2" s="1"/>
  <c r="I218" i="2" s="1"/>
  <c r="F217" i="2"/>
  <c r="G217" i="2" s="1"/>
  <c r="H217" i="2" s="1"/>
  <c r="I217" i="2" s="1"/>
  <c r="G214" i="2"/>
  <c r="H214" i="2" s="1"/>
  <c r="I214" i="2" s="1"/>
  <c r="G213" i="2"/>
  <c r="H213" i="2" s="1"/>
  <c r="I213" i="2" s="1"/>
  <c r="G210" i="2"/>
  <c r="H210" i="2" s="1"/>
  <c r="I210" i="2" s="1"/>
  <c r="G209" i="2"/>
  <c r="H209" i="2" s="1"/>
  <c r="I209" i="2" s="1"/>
  <c r="G205" i="2"/>
  <c r="H205" i="2" s="1"/>
  <c r="I205" i="2" s="1"/>
  <c r="G204" i="2"/>
  <c r="H204" i="2" s="1"/>
  <c r="I204" i="2" s="1"/>
  <c r="G201" i="2"/>
  <c r="H201" i="2" s="1"/>
  <c r="I201" i="2" s="1"/>
  <c r="G200" i="2"/>
  <c r="H200" i="2" s="1"/>
  <c r="I200" i="2" s="1"/>
  <c r="G199" i="2"/>
  <c r="H199" i="2" s="1"/>
  <c r="I199" i="2" s="1"/>
  <c r="G196" i="2"/>
  <c r="H196" i="2" s="1"/>
  <c r="I196" i="2" s="1"/>
  <c r="G195" i="2"/>
  <c r="H195" i="2" s="1"/>
  <c r="I195" i="2" s="1"/>
  <c r="G194" i="2"/>
  <c r="H194" i="2" s="1"/>
  <c r="I194" i="2" s="1"/>
  <c r="F191" i="2"/>
  <c r="G191" i="2" s="1"/>
  <c r="H191" i="2" s="1"/>
  <c r="I191" i="2" s="1"/>
  <c r="F190" i="2"/>
  <c r="G190" i="2" s="1"/>
  <c r="H190" i="2" s="1"/>
  <c r="I190" i="2" s="1"/>
  <c r="F189" i="2"/>
  <c r="G189" i="2" s="1"/>
  <c r="H189" i="2" s="1"/>
  <c r="I189" i="2" s="1"/>
  <c r="F188" i="2"/>
  <c r="G188" i="2" s="1"/>
  <c r="H188" i="2" s="1"/>
  <c r="I188" i="2" s="1"/>
  <c r="F187" i="2"/>
  <c r="G187" i="2" s="1"/>
  <c r="H187" i="2" s="1"/>
  <c r="I187" i="2" s="1"/>
  <c r="F184" i="2"/>
  <c r="G184" i="2" s="1"/>
  <c r="H184" i="2" s="1"/>
  <c r="I184" i="2" s="1"/>
  <c r="F180" i="2"/>
  <c r="G180" i="2" s="1"/>
  <c r="H180" i="2" s="1"/>
  <c r="I180" i="2" s="1"/>
  <c r="F179" i="2"/>
  <c r="G179" i="2" s="1"/>
  <c r="H179" i="2" s="1"/>
  <c r="I179" i="2" s="1"/>
  <c r="F178" i="2"/>
  <c r="G178" i="2" s="1"/>
  <c r="H178" i="2" s="1"/>
  <c r="I178" i="2" s="1"/>
  <c r="F177" i="2"/>
  <c r="G177" i="2" s="1"/>
  <c r="H177" i="2" s="1"/>
  <c r="I177" i="2" s="1"/>
  <c r="F176" i="2"/>
  <c r="G176" i="2" s="1"/>
  <c r="H176" i="2" s="1"/>
  <c r="I176" i="2" s="1"/>
  <c r="F174" i="2"/>
  <c r="G174" i="2" s="1"/>
  <c r="H174" i="2" s="1"/>
  <c r="I174" i="2" s="1"/>
  <c r="F173" i="2"/>
  <c r="G173" i="2" s="1"/>
  <c r="H173" i="2" s="1"/>
  <c r="I173" i="2" s="1"/>
  <c r="F172" i="2"/>
  <c r="G172" i="2" s="1"/>
  <c r="H172" i="2" s="1"/>
  <c r="I172" i="2" s="1"/>
  <c r="F171" i="2"/>
  <c r="G171" i="2" s="1"/>
  <c r="H171" i="2" s="1"/>
  <c r="I171" i="2" s="1"/>
  <c r="F170" i="2"/>
  <c r="G170" i="2" s="1"/>
  <c r="H170" i="2" s="1"/>
  <c r="I170" i="2" s="1"/>
  <c r="F166" i="2"/>
  <c r="G166" i="2" s="1"/>
  <c r="H166" i="2" s="1"/>
  <c r="I166" i="2" s="1"/>
  <c r="F165" i="2"/>
  <c r="G165" i="2" s="1"/>
  <c r="H165" i="2" s="1"/>
  <c r="I165" i="2" s="1"/>
  <c r="F162" i="2"/>
  <c r="G162" i="2" s="1"/>
  <c r="H162" i="2" s="1"/>
  <c r="I162" i="2" s="1"/>
  <c r="F161" i="2"/>
  <c r="G161" i="2" s="1"/>
  <c r="H161" i="2" s="1"/>
  <c r="I161" i="2" s="1"/>
  <c r="F160" i="2"/>
  <c r="G160" i="2" s="1"/>
  <c r="H160" i="2" s="1"/>
  <c r="I160" i="2" s="1"/>
  <c r="F155" i="2"/>
  <c r="G155" i="2" s="1"/>
  <c r="H155" i="2" s="1"/>
  <c r="I155" i="2" s="1"/>
  <c r="F154" i="2"/>
  <c r="G154" i="2" s="1"/>
  <c r="H154" i="2" s="1"/>
  <c r="I154" i="2" s="1"/>
  <c r="F153" i="2"/>
  <c r="G153" i="2" s="1"/>
  <c r="H153" i="2" s="1"/>
  <c r="I153" i="2" s="1"/>
  <c r="F152" i="2"/>
  <c r="G152" i="2" s="1"/>
  <c r="H152" i="2" s="1"/>
  <c r="I152" i="2" s="1"/>
  <c r="F151" i="2"/>
  <c r="G151" i="2" s="1"/>
  <c r="H151" i="2" s="1"/>
  <c r="I151" i="2" s="1"/>
  <c r="F150" i="2"/>
  <c r="G150" i="2" s="1"/>
  <c r="H150" i="2" s="1"/>
  <c r="I150" i="2" s="1"/>
  <c r="F145" i="2"/>
  <c r="G145" i="2" s="1"/>
  <c r="H145" i="2" s="1"/>
  <c r="I145" i="2" s="1"/>
  <c r="F144" i="2"/>
  <c r="G144" i="2" s="1"/>
  <c r="H144" i="2" s="1"/>
  <c r="I144" i="2" s="1"/>
  <c r="F143" i="2"/>
  <c r="G143" i="2" s="1"/>
  <c r="H143" i="2" s="1"/>
  <c r="I143" i="2" s="1"/>
  <c r="F142" i="2"/>
  <c r="G142" i="2" s="1"/>
  <c r="H142" i="2" s="1"/>
  <c r="I142" i="2" s="1"/>
  <c r="F141" i="2"/>
  <c r="G141" i="2" s="1"/>
  <c r="H141" i="2" s="1"/>
  <c r="I141" i="2" s="1"/>
  <c r="F140" i="2"/>
  <c r="G140" i="2" s="1"/>
  <c r="H140" i="2" s="1"/>
  <c r="I140" i="2" s="1"/>
  <c r="F139" i="2"/>
  <c r="G139" i="2" s="1"/>
  <c r="H139" i="2" s="1"/>
  <c r="I139" i="2" s="1"/>
  <c r="F138" i="2"/>
  <c r="G138" i="2" s="1"/>
  <c r="H138" i="2" s="1"/>
  <c r="I138" i="2" s="1"/>
  <c r="F137" i="2"/>
  <c r="G137" i="2" s="1"/>
  <c r="H137" i="2" s="1"/>
  <c r="I137" i="2" s="1"/>
  <c r="F136" i="2"/>
  <c r="G136" i="2" s="1"/>
  <c r="H136" i="2" s="1"/>
  <c r="I136" i="2" s="1"/>
  <c r="F135" i="2"/>
  <c r="G135" i="2" s="1"/>
  <c r="H135" i="2" s="1"/>
  <c r="I135" i="2" s="1"/>
  <c r="F134" i="2"/>
  <c r="G134" i="2" s="1"/>
  <c r="H134" i="2" s="1"/>
  <c r="I134" i="2" s="1"/>
  <c r="F129" i="2"/>
  <c r="G129" i="2" s="1"/>
  <c r="H129" i="2" s="1"/>
  <c r="I129" i="2" s="1"/>
  <c r="F128" i="2"/>
  <c r="G128" i="2" s="1"/>
  <c r="H128" i="2" s="1"/>
  <c r="I128" i="2" s="1"/>
  <c r="G123" i="2"/>
  <c r="H123" i="2" s="1"/>
  <c r="I123" i="2" s="1"/>
  <c r="F122" i="2"/>
  <c r="G122" i="2" s="1"/>
  <c r="H122" i="2" s="1"/>
  <c r="I122" i="2" s="1"/>
  <c r="F121" i="2"/>
  <c r="G121" i="2" s="1"/>
  <c r="H121" i="2" s="1"/>
  <c r="I121" i="2" s="1"/>
  <c r="F120" i="2"/>
  <c r="G120" i="2" s="1"/>
  <c r="H120" i="2" s="1"/>
  <c r="I120" i="2" s="1"/>
  <c r="G119" i="2"/>
  <c r="H119" i="2" s="1"/>
  <c r="I119" i="2" s="1"/>
  <c r="F91" i="2"/>
  <c r="G91" i="2" s="1"/>
  <c r="H91" i="2" s="1"/>
  <c r="I91" i="2" s="1"/>
  <c r="F83" i="2"/>
  <c r="G83" i="2" s="1"/>
  <c r="H83" i="2" s="1"/>
  <c r="I83" i="2" s="1"/>
  <c r="G80" i="2"/>
  <c r="H80" i="2" s="1"/>
  <c r="I80" i="2" s="1"/>
  <c r="G71" i="2"/>
  <c r="H71" i="2" s="1"/>
  <c r="I71" i="2" s="1"/>
  <c r="G70" i="2"/>
  <c r="H70" i="2" s="1"/>
  <c r="I70" i="2" s="1"/>
  <c r="G69" i="2"/>
  <c r="H69" i="2" s="1"/>
  <c r="I69" i="2" s="1"/>
  <c r="G68" i="2"/>
  <c r="H68" i="2" s="1"/>
  <c r="I68" i="2" s="1"/>
  <c r="G67" i="2"/>
  <c r="H67" i="2" s="1"/>
  <c r="I67" i="2" s="1"/>
  <c r="G66" i="2"/>
  <c r="H66" i="2" s="1"/>
  <c r="I66" i="2" s="1"/>
  <c r="G65" i="2"/>
  <c r="H65" i="2" s="1"/>
  <c r="I65" i="2" s="1"/>
  <c r="G61" i="2"/>
  <c r="H61" i="2" s="1"/>
  <c r="I61" i="2" s="1"/>
  <c r="G60" i="2"/>
  <c r="H60" i="2" s="1"/>
  <c r="I60" i="2" s="1"/>
  <c r="G59" i="2"/>
  <c r="H59" i="2" s="1"/>
  <c r="I59" i="2" s="1"/>
  <c r="G58" i="2"/>
  <c r="H58" i="2" s="1"/>
  <c r="I58" i="2" s="1"/>
  <c r="G57" i="2"/>
  <c r="H57" i="2" s="1"/>
  <c r="I57" i="2" s="1"/>
  <c r="G56" i="2"/>
  <c r="H56" i="2" s="1"/>
  <c r="I56" i="2" s="1"/>
  <c r="G55" i="2"/>
  <c r="H55" i="2" s="1"/>
  <c r="I55" i="2" s="1"/>
  <c r="G49" i="2"/>
  <c r="H49" i="2" s="1"/>
  <c r="I49" i="2" s="1"/>
  <c r="G48" i="2"/>
  <c r="H48" i="2" s="1"/>
  <c r="I48" i="2" s="1"/>
  <c r="G47" i="2"/>
  <c r="H47" i="2" s="1"/>
  <c r="I47" i="2" s="1"/>
  <c r="G44" i="2"/>
  <c r="H44" i="2" s="1"/>
  <c r="I44" i="2" s="1"/>
  <c r="G43" i="2"/>
  <c r="H43" i="2" s="1"/>
  <c r="I43" i="2" s="1"/>
  <c r="G42" i="2"/>
  <c r="H42" i="2" s="1"/>
  <c r="I42" i="2" s="1"/>
  <c r="G41" i="2"/>
  <c r="H41" i="2" s="1"/>
  <c r="I41" i="2" s="1"/>
  <c r="G35" i="2"/>
  <c r="H35" i="2" s="1"/>
  <c r="I35" i="2" s="1"/>
  <c r="G32" i="2"/>
  <c r="H32" i="2" s="1"/>
  <c r="I32" i="2" s="1"/>
  <c r="G31" i="2"/>
  <c r="H31" i="2" s="1"/>
  <c r="I31" i="2" s="1"/>
  <c r="G28" i="2"/>
  <c r="H28" i="2" s="1"/>
  <c r="I28" i="2" s="1"/>
  <c r="G27" i="2"/>
  <c r="H27" i="2" s="1"/>
  <c r="I27" i="2" s="1"/>
  <c r="G38" i="2"/>
  <c r="H38" i="2" s="1"/>
  <c r="I38" i="2" s="1"/>
  <c r="G37" i="2"/>
  <c r="H37" i="2" s="1"/>
  <c r="I37" i="2" s="1"/>
  <c r="F36" i="2"/>
  <c r="G36" i="2" s="1"/>
  <c r="H36" i="2" s="1"/>
  <c r="I36" i="2" s="1"/>
  <c r="G34" i="2"/>
  <c r="H34" i="2" s="1"/>
  <c r="I34" i="2" s="1"/>
  <c r="G33" i="2"/>
  <c r="H33" i="2" s="1"/>
  <c r="I33" i="2" s="1"/>
  <c r="G30" i="2"/>
  <c r="H30" i="2" s="1"/>
  <c r="I30" i="2" s="1"/>
  <c r="F29" i="2"/>
  <c r="G29" i="2" s="1"/>
  <c r="H29" i="2" s="1"/>
  <c r="I29" i="2" s="1"/>
  <c r="G26" i="2"/>
  <c r="H26" i="2" s="1"/>
  <c r="I26" i="2" s="1"/>
  <c r="G25" i="2"/>
  <c r="H25" i="2" s="1"/>
  <c r="I25" i="2" s="1"/>
  <c r="G20" i="2"/>
  <c r="H20" i="2" s="1"/>
  <c r="I20" i="2" s="1"/>
  <c r="F10" i="2"/>
  <c r="G10" i="2" s="1"/>
  <c r="H10" i="2" s="1"/>
  <c r="I10" i="2" s="1"/>
  <c r="F9" i="2"/>
  <c r="G9" i="2" s="1"/>
  <c r="H9" i="2" s="1"/>
  <c r="I9" i="2" s="1"/>
  <c r="F8" i="2"/>
  <c r="G8" i="2" s="1"/>
  <c r="H8" i="2" s="1"/>
  <c r="I8" i="2" s="1"/>
  <c r="F7" i="2"/>
  <c r="G7" i="2" s="1"/>
  <c r="H7" i="2" s="1"/>
  <c r="I7" i="2" s="1"/>
  <c r="F6" i="2"/>
  <c r="G6" i="2" s="1"/>
  <c r="H6" i="2" s="1"/>
  <c r="I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D346" i="1"/>
  <c r="E346" i="1" s="1"/>
  <c r="H346" i="1" s="1"/>
  <c r="D345" i="1"/>
  <c r="E345" i="1" s="1"/>
  <c r="D344" i="1"/>
  <c r="E344" i="1" s="1"/>
  <c r="D343" i="1"/>
  <c r="E343" i="1" s="1"/>
  <c r="H343" i="1" s="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<sst xmlns="http://schemas.openxmlformats.org/spreadsheetml/2006/main" count="1739" uniqueCount="780">
  <si>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</si>
  <si>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</si>
  <si>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</si>
  <si>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</si>
  <si>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</si>
  <si>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</si>
  <si>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</si>
  <si>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</si>
  <si>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</si>
  <si>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</si>
  <si>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</si>
  <si>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</si>
  <si>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</si>
  <si>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</si>
  <si>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</si>
  <si>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</si>
  <si>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</si>
  <si>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</si>
  <si>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</si>
  <si>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</si>
  <si>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</si>
  <si>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</si>
  <si>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</si>
  <si>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</si>
  <si>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</si>
  <si>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</si>
  <si>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</si>
  <si>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</si>
  <si>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</si>
  <si>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</si>
  <si>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</si>
  <si>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</si>
  <si>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</si>
  <si>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</si>
  <si>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</si>
  <si>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</si>
  <si>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</si>
  <si>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</si>
  <si>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</si>
  <si>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</si>
  <si>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</si>
  <si>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</si>
  <si>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</si>
  <si>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</si>
  <si>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</si>
  <si>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</si>
  <si>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</si>
  <si>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</si>
  <si>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</si>
  <si>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</si>
  <si>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</si>
  <si>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</si>
  <si>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</si>
  <si>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</si>
  <si>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</si>
  <si>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</si>
  <si>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</si>
  <si>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</si>
  <si>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</si>
  <si>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</si>
  <si>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</si>
  <si>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</si>
  <si>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</si>
  <si>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</si>
  <si>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</si>
  <si>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</si>
  <si>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</si>
  <si>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</si>
  <si>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</si>
  <si>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</si>
  <si>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</si>
  <si>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</si>
  <si>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</si>
  <si>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</si>
  <si>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</si>
  <si>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</si>
  <si>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</si>
  <si>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</si>
  <si>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</si>
  <si>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</si>
  <si>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</si>
  <si>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</si>
  <si>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</si>
  <si>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</si>
  <si>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</si>
  <si>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</si>
  <si>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</si>
  <si>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</si>
  <si>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</si>
  <si>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</si>
  <si>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</si>
  <si>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</si>
  <si>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</si>
  <si>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</si>
  <si>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</si>
  <si>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</si>
  <si>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</si>
  <si>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</si>
  <si>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</si>
  <si>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</si>
  <si>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</si>
  <si>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</si>
  <si>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</si>
  <si>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</si>
  <si>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</si>
  <si>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</si>
  <si>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</si>
  <si>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</si>
  <si>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</si>
  <si>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</si>
  <si>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</si>
  <si>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</si>
  <si>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</si>
  <si>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</si>
  <si>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</si>
  <si>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</si>
  <si>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</si>
  <si>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</si>
  <si>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</si>
  <si>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</si>
  <si>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</si>
  <si>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</si>
  <si>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</si>
  <si>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</si>
  <si>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</si>
  <si>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</si>
  <si>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</si>
  <si>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</si>
  <si>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</si>
  <si>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</si>
  <si>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</si>
  <si>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</si>
  <si>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</si>
  <si>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</si>
  <si>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</si>
  <si>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</si>
  <si>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</si>
  <si>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</si>
  <si>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</si>
  <si>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</si>
  <si>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</si>
  <si>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</si>
  <si>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</si>
  <si>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</si>
  <si>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</si>
  <si>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</si>
  <si>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</si>
  <si>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</si>
  <si>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</si>
  <si>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</si>
  <si>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</si>
  <si>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</si>
  <si>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</si>
  <si>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</si>
  <si>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</si>
  <si>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</si>
  <si>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</si>
  <si>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</si>
  <si>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</si>
  <si>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</si>
  <si>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</si>
  <si>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</si>
  <si>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</si>
  <si>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</si>
  <si>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</si>
  <si>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</si>
  <si>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</si>
  <si>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</si>
  <si>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</si>
  <si>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</si>
  <si>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</si>
  <si>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</si>
  <si>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</si>
  <si>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</si>
  <si>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</si>
  <si>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</si>
  <si>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</si>
  <si>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</si>
  <si>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</si>
  <si>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</si>
  <si>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</si>
  <si>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</si>
  <si>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</si>
  <si>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</si>
  <si>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</si>
  <si>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</si>
  <si>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</si>
  <si>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</si>
  <si>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</si>
  <si>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</si>
  <si>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</si>
  <si>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</si>
  <si>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</si>
  <si>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</si>
  <si>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</si>
  <si>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</si>
  <si>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</si>
  <si>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</si>
  <si>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</si>
  <si>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</si>
  <si>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</si>
  <si>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</si>
  <si>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</si>
  <si>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</si>
  <si>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</si>
  <si>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</si>
  <si>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</si>
  <si>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</si>
  <si>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</si>
  <si>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</si>
  <si>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</si>
  <si>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</si>
  <si>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</si>
  <si>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</si>
  <si>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</si>
  <si>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</si>
  <si>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</si>
  <si>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</si>
  <si>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</si>
  <si>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</si>
  <si>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</si>
  <si>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</si>
  <si>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</si>
  <si>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</si>
  <si>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</si>
  <si>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</si>
  <si>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</si>
  <si>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</si>
  <si>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</si>
  <si>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</si>
  <si>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</si>
  <si>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</si>
  <si>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</si>
  <si>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</si>
  <si>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</si>
  <si>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</si>
  <si>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</si>
  <si>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</si>
  <si>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</si>
  <si>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</si>
  <si>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</si>
  <si>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</si>
  <si>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</si>
  <si>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</si>
  <si>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</si>
  <si>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</si>
  <si>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</si>
  <si>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</si>
  <si>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</si>
  <si>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</si>
  <si>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</si>
  <si>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</si>
  <si>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</si>
  <si>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</si>
  <si>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</si>
  <si>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</si>
  <si>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</si>
  <si>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</si>
  <si>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</si>
  <si>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</si>
  <si>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</si>
  <si>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</si>
  <si>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</si>
  <si>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</si>
  <si>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</si>
  <si>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</si>
  <si>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</si>
  <si>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</si>
  <si>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</si>
  <si>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</si>
  <si>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</si>
  <si>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</si>
  <si>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</si>
  <si>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</si>
  <si>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</si>
  <si>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</si>
  <si>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</si>
  <si>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</si>
  <si>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</si>
  <si>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</si>
  <si>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</si>
  <si>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</si>
  <si>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</si>
  <si>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</si>
  <si>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</si>
  <si>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</si>
  <si>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</si>
  <si>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</si>
  <si>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</si>
  <si>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</si>
  <si>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</si>
  <si>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</si>
  <si>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</si>
  <si>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</si>
  <si>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</si>
  <si>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</si>
  <si>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</si>
  <si>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</si>
  <si>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</si>
  <si>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</si>
  <si>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</si>
  <si>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</si>
  <si>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</si>
  <si>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</si>
  <si>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</si>
  <si>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</si>
  <si>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</si>
  <si>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</si>
  <si>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</si>
  <si>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</si>
  <si>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</si>
  <si>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</si>
  <si>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</si>
  <si>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</si>
  <si>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</si>
  <si>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</si>
  <si>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</si>
  <si>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</si>
  <si>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</si>
  <si>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</si>
  <si>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</si>
  <si>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</si>
  <si>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</si>
  <si>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</si>
  <si>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</si>
  <si>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</si>
  <si>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</si>
  <si>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</si>
  <si>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</si>
  <si>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</si>
  <si>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</si>
  <si>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</si>
  <si>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</si>
  <si>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</si>
  <si>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</si>
  <si>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</si>
  <si>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</si>
  <si>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</si>
  <si>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</si>
  <si>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</si>
  <si>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</si>
  <si>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</si>
  <si>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</si>
  <si>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</si>
  <si>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</si>
  <si>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</si>
  <si>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</si>
  <si>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</si>
  <si>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</si>
  <si>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</si>
  <si>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</si>
  <si>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</si>
  <si>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</si>
  <si>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</si>
  <si>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</si>
  <si>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</si>
  <si>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</si>
  <si>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</si>
  <si>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</si>
  <si>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</si>
  <si>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</si>
  <si>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</si>
  <si>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</si>
  <si>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</si>
  <si>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</si>
  <si>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</si>
  <si>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</si>
  <si>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</si>
  <si>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</si>
  <si>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</si>
  <si>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</si>
  <si>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</si>
  <si>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</si>
  <si>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</si>
  <si>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</si>
  <si>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</si>
  <si>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</si>
  <si>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</si>
  <si>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</si>
  <si>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</si>
  <si>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</si>
  <si>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</si>
  <si>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</si>
  <si>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</si>
  <si>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</si>
  <si>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</si>
  <si>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</si>
  <si>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</si>
  <si>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</si>
  <si>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</si>
  <si>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</si>
  <si>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</si>
  <si>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</si>
  <si>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</si>
  <si>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</si>
  <si>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</si>
  <si>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</si>
  <si>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</si>
  <si>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</si>
  <si>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</si>
  <si>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</si>
  <si>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</si>
  <si>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</si>
  <si>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</si>
  <si>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</si>
  <si>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</si>
  <si>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</si>
  <si>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</si>
  <si>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</si>
  <si>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</si>
  <si>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</si>
  <si>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</si>
  <si>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</si>
  <si>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</si>
  <si>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</si>
  <si>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</si>
  <si>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</si>
  <si>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</si>
  <si>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</si>
  <si>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</si>
  <si>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</si>
  <si>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</si>
  <si>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</si>
  <si>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</si>
  <si>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</si>
  <si>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</si>
  <si>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</si>
  <si>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</si>
  <si>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</si>
  <si>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</si>
  <si>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</si>
  <si>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</si>
  <si>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</si>
  <si>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</si>
  <si>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</si>
  <si>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</si>
  <si>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</si>
  <si>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</si>
  <si>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</si>
  <si>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</si>
  <si>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</si>
  <si>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</si>
  <si>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</si>
  <si>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</si>
  <si>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</si>
  <si>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</si>
  <si>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</si>
  <si>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</si>
  <si>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</si>
  <si>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</si>
  <si>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</si>
  <si>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</si>
  <si>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</si>
  <si>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</si>
  <si>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</si>
  <si>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</si>
  <si>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</si>
  <si>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</si>
  <si>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</si>
  <si>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</si>
  <si>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</si>
  <si>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</si>
  <si>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</si>
  <si>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</si>
  <si>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</si>
  <si>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</si>
  <si>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</si>
  <si>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</si>
  <si>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</si>
  <si>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</si>
  <si>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</si>
  <si>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</si>
  <si>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</si>
  <si>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</si>
  <si>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</si>
  <si>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</si>
  <si>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</si>
  <si>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</si>
  <si>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</si>
  <si>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</si>
  <si>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</si>
  <si>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</si>
  <si>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</si>
  <si>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</si>
  <si>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</si>
  <si>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</si>
  <si>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</si>
  <si>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</si>
  <si>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</si>
  <si>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</si>
  <si>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</si>
  <si>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</si>
  <si>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</si>
  <si>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</si>
  <si>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</si>
  <si>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</si>
  <si>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</si>
  <si>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</si>
  <si>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</si>
  <si>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</si>
  <si>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</si>
  <si>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</si>
  <si>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</si>
  <si>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</si>
  <si>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</si>
  <si>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</si>
  <si>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</si>
  <si>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</si>
  <si>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</si>
  <si>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</si>
  <si>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</si>
  <si>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</si>
  <si>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</si>
  <si>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</si>
  <si>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</si>
  <si>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</si>
  <si>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</si>
  <si>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</si>
  <si>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</si>
  <si>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</si>
  <si>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</si>
  <si>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</si>
  <si>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</si>
  <si>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</si>
  <si>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</si>
  <si>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</si>
  <si>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</si>
  <si>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</si>
  <si>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</si>
  <si>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</si>
  <si>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</si>
  <si>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</si>
  <si>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</si>
  <si>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</si>
  <si>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</si>
  <si>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</si>
  <si>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</si>
  <si>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</si>
  <si>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</si>
  <si>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</si>
  <si>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</si>
  <si>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</si>
  <si>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</si>
  <si>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</si>
  <si>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</si>
  <si>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</si>
  <si>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</si>
  <si>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</si>
  <si>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</si>
  <si>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</si>
  <si>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</si>
  <si>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</si>
  <si>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</si>
  <si>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</si>
  <si>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</si>
  <si>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</si>
  <si>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</si>
  <si>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</si>
  <si>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</si>
  <si>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</si>
  <si>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</si>
  <si>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</si>
  <si>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</si>
  <si>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</si>
  <si>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</si>
  <si>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</si>
  <si>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</si>
  <si>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</si>
  <si>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</si>
  <si>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</si>
  <si>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</si>
  <si>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</si>
  <si>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</si>
  <si>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</si>
  <si>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</si>
  <si>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</si>
  <si>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</si>
  <si>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</si>
  <si>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</si>
  <si>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</si>
  <si>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</si>
  <si>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</si>
  <si>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</si>
  <si>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</si>
  <si>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</si>
  <si>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</si>
  <si>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</si>
  <si>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</si>
  <si>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</si>
  <si>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</si>
  <si>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</si>
  <si>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</si>
  <si>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</si>
  <si>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</si>
  <si>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</si>
  <si>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</si>
  <si>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</si>
  <si>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</si>
  <si>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</si>
  <si>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</si>
  <si>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</si>
  <si>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</si>
  <si>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</si>
  <si>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</si>
  <si>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</si>
  <si>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</si>
  <si>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</si>
  <si>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</si>
  <si>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</si>
  <si>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</si>
  <si>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</si>
  <si>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</si>
  <si>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</si>
  <si>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</si>
  <si>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</si>
  <si>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</si>
  <si>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</si>
  <si>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</si>
  <si>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</si>
  <si>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</si>
  <si>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</si>
  <si>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</si>
  <si>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</si>
  <si>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</si>
  <si>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</si>
  <si>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</si>
  <si>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</si>
  <si>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</si>
  <si>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</si>
  <si>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</si>
  <si>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</si>
  <si>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</si>
  <si>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</si>
  <si>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</si>
  <si>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</si>
  <si>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</si>
  <si>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</si>
  <si>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</si>
  <si>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</si>
  <si>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</si>
  <si>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</si>
  <si>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</si>
  <si>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</si>
  <si>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</si>
  <si>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</si>
  <si>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</si>
  <si>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</si>
  <si>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</si>
  <si>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</si>
  <si>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</si>
  <si>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</si>
  <si>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</si>
  <si>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</si>
  <si>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</si>
  <si>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</si>
  <si>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</si>
  <si>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</si>
  <si>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</si>
  <si>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</si>
  <si>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</si>
  <si>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</si>
  <si>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</si>
  <si>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</si>
  <si>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</si>
  <si>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</si>
  <si>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</si>
  <si>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</si>
  <si>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</si>
  <si>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</si>
  <si>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</si>
  <si>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</si>
  <si>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</si>
  <si>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</si>
  <si>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</si>
  <si>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</si>
  <si>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</si>
  <si>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</si>
  <si>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</si>
  <si>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</si>
  <si>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</si>
  <si>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</si>
  <si>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</si>
  <si>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</si>
  <si>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</si>
  <si>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</si>
  <si>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</si>
  <si>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</si>
  <si>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</si>
  <si>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</si>
  <si>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</si>
  <si>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</si>
  <si>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</si>
  <si>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</si>
  <si>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</si>
  <si>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</si>
  <si>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</si>
  <si>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</si>
  <si>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</si>
  <si>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</si>
  <si>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</si>
  <si>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</si>
  <si>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</si>
  <si>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</si>
  <si>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</si>
  <si>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</si>
  <si>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</si>
  <si>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</si>
  <si>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</si>
  <si>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</si>
  <si>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</si>
  <si>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</si>
  <si>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</si>
  <si>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</si>
  <si>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</si>
  <si>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</si>
  <si>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</si>
  <si>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</si>
  <si>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</si>
  <si>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</si>
  <si>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</si>
  <si>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</si>
  <si>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</si>
  <si>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</si>
  <si>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</si>
  <si>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</si>
  <si>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</si>
  <si>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</si>
  <si>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</si>
  <si>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</si>
  <si>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</si>
  <si>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</si>
  <si>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</si>
  <si>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</si>
  <si>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</si>
  <si>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</si>
  <si>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</si>
  <si>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</si>
  <si>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</si>
  <si>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</si>
  <si>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</si>
  <si>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</si>
  <si>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</si>
  <si>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</si>
  <si>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</si>
  <si>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</si>
  <si>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</si>
  <si>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</si>
  <si>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</si>
  <si>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</si>
  <si>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</si>
  <si>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</si>
  <si>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</si>
  <si>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</si>
  <si>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</si>
  <si>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</si>
  <si>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</si>
  <si>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</si>
  <si>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</si>
  <si>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</si>
  <si>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</si>
  <si>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</si>
  <si>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</si>
  <si>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</si>
  <si>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</si>
  <si>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</si>
  <si>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</si>
  <si>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</si>
  <si>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</si>
  <si>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</si>
  <si>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</si>
  <si>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</si>
  <si>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</si>
  <si>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</si>
  <si>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</si>
  <si>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</si>
  <si>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</si>
  <si>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</si>
  <si>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</si>
  <si>
    <t>2021-22</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</si>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</sst>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 #,##0.00_ ;_ * \-#,##0.00_ ;_ * &quot;-&quot;??_ ;_ @_ "/>
    <numFmt numFmtId="165" formatCode="_(* #,##0.00_);_(* \(#,##0.00\);_(* &quot;-&quot;??_);_(@_)"/>
    <numFmt numFmtId="166" formatCode="0.0%"/>
    <numFmt numFmtId="167" formatCode="0.000%"/>
    <numFmt numFmtId="168" formatCode="0.00000000"/>
    <numFmt numFmtId="169" formatCode="0.000000"/>
    <numFmt numFmtId="170" formatCode="_ * #,##0.000000000_ ;_ * \-#,##0.000000000_ ;_ * &quot;-&quot;??_ ;_ @_ "/>
    <numFmt numFmtId="171" formatCode="0.0000%"/>
    <numFmt numFmtId="172" formatCode="0.00000"/>
    <numFmt numFmtId="173" formatCode="0.000"/>
    <numFmt numFmtId="174" formatCode="_ * #,##0_ ;_ * \-#,##0_ ;_ * &quot;-&quot;??_ ;_ @_ "/>
    <numFmt numFmtId="175" formatCode="_ [$R-1C09]\ * #,##0_ ;_ [$R-1C09]\ * \-#,##0_ ;_ [$R-1C09]\ * &quot;-&quot;_ ;_ @_ "/>
    <numFmt numFmtId="176"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4" fontId="4" fillId="0" borderId="0"/>
    <xf numFmtId="164" fontId="22"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5"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0" fillId="0" borderId="0" xfId="0" applyFill="1"/>
    <xf numFmtId="164"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6"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6" fontId="1" fillId="0" borderId="0" xfId="3" applyNumberFormat="1" applyFill="1"/>
    <xf numFmtId="167"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8" fontId="6" fillId="0" borderId="0" xfId="6" applyNumberFormat="1" applyFont="1" applyFill="1" applyAlignment="1">
      <alignment horizontal="right"/>
    </xf>
    <xf numFmtId="0" fontId="8" fillId="0" borderId="0" xfId="3" applyFont="1" applyFill="1"/>
    <xf numFmtId="0" fontId="9" fillId="0" borderId="0" xfId="6" applyFont="1" applyFill="1"/>
    <xf numFmtId="168" fontId="9" fillId="0" borderId="0" xfId="6" applyNumberFormat="1" applyFont="1" applyFill="1" applyAlignment="1">
      <alignment horizontal="right"/>
    </xf>
    <xf numFmtId="169" fontId="9" fillId="0" borderId="0" xfId="6" applyNumberFormat="1" applyFont="1" applyFill="1" applyAlignment="1">
      <alignment horizontal="right"/>
    </xf>
    <xf numFmtId="169" fontId="4" fillId="0" borderId="0" xfId="6" applyNumberFormat="1" applyFont="1" applyFill="1"/>
    <xf numFmtId="9" fontId="0" fillId="0" borderId="0" xfId="2" applyFont="1" applyFill="1"/>
    <xf numFmtId="170" fontId="0" fillId="0" borderId="0" xfId="1" applyNumberFormat="1" applyFont="1" applyFill="1"/>
    <xf numFmtId="47" fontId="0" fillId="0" borderId="0" xfId="0" quotePrefix="1" applyNumberFormat="1" applyFill="1"/>
    <xf numFmtId="171" fontId="0" fillId="0" borderId="0" xfId="2" applyNumberFormat="1" applyFont="1" applyFill="1"/>
    <xf numFmtId="172" fontId="0" fillId="0" borderId="0" xfId="0" applyNumberFormat="1" applyFill="1"/>
    <xf numFmtId="168" fontId="4" fillId="0" borderId="0" xfId="6" applyNumberFormat="1" applyFont="1" applyFill="1"/>
    <xf numFmtId="173" fontId="6" fillId="0" borderId="0" xfId="6" applyNumberFormat="1" applyFont="1" applyFill="1"/>
    <xf numFmtId="169"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6"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5" fontId="18" fillId="0" borderId="0" xfId="7" applyNumberFormat="1" applyFont="1" applyFill="1" applyBorder="1" applyAlignment="1">
      <alignment vertical="center" wrapText="1"/>
    </xf>
    <xf numFmtId="175" fontId="19" fillId="0" borderId="0" xfId="7" applyNumberFormat="1" applyFont="1" applyFill="1" applyBorder="1" applyAlignment="1">
      <alignment vertical="center" wrapText="1"/>
    </xf>
    <xf numFmtId="175"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164"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5" fontId="6" fillId="0" borderId="0" xfId="7" applyNumberFormat="1" applyFont="1" applyFill="1" applyBorder="1" applyAlignment="1">
      <alignment vertical="center" wrapText="1"/>
    </xf>
    <xf numFmtId="175" fontId="9" fillId="0" borderId="0" xfId="7" applyNumberFormat="1" applyFont="1" applyFill="1" applyBorder="1" applyAlignment="1">
      <alignment vertical="center" wrapText="1"/>
    </xf>
    <xf numFmtId="0" fontId="9" fillId="0" borderId="0" xfId="0" applyFont="1" applyFill="1" applyAlignment="1">
      <alignment horizontal="left" indent="1"/>
    </xf>
    <xf numFmtId="164" fontId="6" fillId="0" borderId="0" xfId="1" quotePrefix="1" applyFont="1" applyFill="1" applyAlignment="1">
      <alignment horizontal="right"/>
    </xf>
    <xf numFmtId="164" fontId="6" fillId="0" borderId="0" xfId="1" applyFont="1" applyFill="1" applyAlignment="1">
      <alignment horizontal="center"/>
    </xf>
    <xf numFmtId="164" fontId="9" fillId="0" borderId="0" xfId="1" applyFont="1" applyFill="1"/>
    <xf numFmtId="164" fontId="9" fillId="0" borderId="0" xfId="1" applyFont="1" applyFill="1" applyAlignment="1">
      <alignment horizontal="right"/>
    </xf>
    <xf numFmtId="164" fontId="9" fillId="0" borderId="4" xfId="1" applyFont="1" applyFill="1" applyBorder="1"/>
    <xf numFmtId="164" fontId="24" fillId="0" borderId="0" xfId="1" applyFont="1"/>
    <xf numFmtId="164" fontId="9" fillId="0" borderId="0" xfId="1" applyFont="1" applyFill="1" applyBorder="1" applyAlignment="1">
      <alignment vertical="center" wrapText="1"/>
    </xf>
    <xf numFmtId="164" fontId="9" fillId="0" borderId="0" xfId="1" applyFont="1" applyFill="1" applyAlignment="1">
      <alignment horizontal="center" wrapText="1"/>
    </xf>
    <xf numFmtId="164" fontId="9" fillId="0" borderId="0" xfId="1" applyFont="1" applyFill="1" applyAlignment="1">
      <alignment horizontal="center"/>
    </xf>
    <xf numFmtId="164" fontId="9" fillId="0" borderId="0" xfId="1" applyFont="1" applyFill="1" applyAlignment="1">
      <alignment horizontal="right" wrapText="1"/>
    </xf>
    <xf numFmtId="164" fontId="9" fillId="0" borderId="4" xfId="1" applyFont="1" applyFill="1" applyBorder="1" applyAlignment="1">
      <alignment horizontal="right"/>
    </xf>
    <xf numFmtId="0" fontId="23" fillId="0" borderId="4" xfId="6" applyFont="1" applyFill="1" applyBorder="1"/>
    <xf numFmtId="176" fontId="9" fillId="0" borderId="4" xfId="1" applyNumberFormat="1" applyFont="1" applyFill="1" applyBorder="1" applyAlignment="1">
      <alignment horizontal="right"/>
    </xf>
    <xf numFmtId="176" fontId="9" fillId="0" borderId="4" xfId="1" applyNumberFormat="1" applyFont="1" applyFill="1" applyBorder="1"/>
    <xf numFmtId="176" fontId="23" fillId="0" borderId="4" xfId="1" applyNumberFormat="1" applyFont="1" applyFill="1" applyBorder="1"/>
    <xf numFmtId="164"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164" fontId="9" fillId="0" borderId="4" xfId="1" quotePrefix="1" applyFont="1" applyFill="1" applyBorder="1" applyAlignment="1">
      <alignment horizontal="center"/>
    </xf>
    <xf numFmtId="164"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164" fontId="9" fillId="0" borderId="0" xfId="1" applyFont="1" applyFill="1" applyBorder="1" applyAlignment="1">
      <alignment horizontal="center"/>
    </xf>
    <xf numFmtId="164" fontId="9" fillId="0" borderId="0" xfId="1" applyFont="1" applyFill="1" applyBorder="1"/>
    <xf numFmtId="0" fontId="24" fillId="0" borderId="0" xfId="0" applyFont="1" applyBorder="1"/>
    <xf numFmtId="164"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5" fontId="9" fillId="0" borderId="4" xfId="7" applyNumberFormat="1" applyFont="1" applyFill="1" applyBorder="1" applyAlignment="1">
      <alignment vertical="center" wrapText="1"/>
    </xf>
    <xf numFmtId="164" fontId="9" fillId="0" borderId="4" xfId="1" applyFont="1" applyFill="1" applyBorder="1" applyAlignment="1">
      <alignment vertical="center" wrapText="1"/>
    </xf>
    <xf numFmtId="175"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164" fontId="9" fillId="0" borderId="4" xfId="1" applyFont="1" applyFill="1" applyBorder="1" applyAlignment="1">
      <alignment horizontal="center"/>
    </xf>
    <xf numFmtId="0" fontId="6" fillId="0" borderId="0" xfId="6" applyFont="1" applyFill="1" applyBorder="1" applyAlignment="1">
      <alignment horizontal="left"/>
    </xf>
    <xf numFmtId="164" fontId="24" fillId="0" borderId="4" xfId="1" applyFont="1" applyFill="1" applyBorder="1"/>
    <xf numFmtId="0" fontId="24" fillId="0" borderId="0" xfId="0" applyFont="1" applyFill="1"/>
    <xf numFmtId="164" fontId="9" fillId="5" borderId="4" xfId="1" applyFont="1" applyFill="1" applyBorder="1"/>
    <xf numFmtId="164" fontId="6" fillId="5" borderId="0" xfId="1" applyFont="1" applyFill="1" applyAlignment="1">
      <alignment horizontal="center"/>
    </xf>
    <xf numFmtId="164" fontId="9" fillId="5" borderId="0" xfId="1" applyFont="1" applyFill="1"/>
    <xf numFmtId="176" fontId="9" fillId="5" borderId="4" xfId="1" applyNumberFormat="1" applyFont="1" applyFill="1" applyBorder="1"/>
    <xf numFmtId="176" fontId="23" fillId="5" borderId="4" xfId="1" applyNumberFormat="1" applyFont="1" applyFill="1" applyBorder="1"/>
    <xf numFmtId="164" fontId="9" fillId="5" borderId="4" xfId="1" applyFont="1" applyFill="1" applyBorder="1" applyAlignment="1">
      <alignment horizontal="center"/>
    </xf>
    <xf numFmtId="0" fontId="6" fillId="5" borderId="0" xfId="6" applyFont="1" applyFill="1" applyBorder="1" applyAlignment="1">
      <alignment horizontal="left"/>
    </xf>
    <xf numFmtId="164" fontId="9" fillId="5" borderId="0" xfId="1" applyFont="1" applyFill="1" applyBorder="1" applyAlignment="1"/>
    <xf numFmtId="164" fontId="9" fillId="5" borderId="0" xfId="1" applyFont="1" applyFill="1" applyBorder="1"/>
    <xf numFmtId="164" fontId="24" fillId="5" borderId="4" xfId="1" applyFont="1" applyFill="1" applyBorder="1"/>
    <xf numFmtId="0" fontId="24" fillId="5" borderId="0" xfId="0" applyFont="1" applyFill="1"/>
    <xf numFmtId="164" fontId="9" fillId="5" borderId="0" xfId="1" applyFont="1" applyFill="1" applyAlignment="1">
      <alignment horizontal="center"/>
    </xf>
    <xf numFmtId="164" fontId="24" fillId="5" borderId="0" xfId="1" applyFont="1" applyFill="1"/>
    <xf numFmtId="164" fontId="9" fillId="0" borderId="4" xfId="1" applyFont="1" applyFill="1" applyBorder="1" applyAlignment="1">
      <alignment horizontal="center"/>
    </xf>
    <xf numFmtId="0" fontId="6" fillId="0" borderId="0" xfId="6" applyFont="1" applyFill="1" applyBorder="1" applyAlignment="1">
      <alignment horizontal="left"/>
    </xf>
    <xf numFmtId="43" fontId="24" fillId="0" borderId="0" xfId="0" applyNumberFormat="1" applyFont="1"/>
    <xf numFmtId="164" fontId="11" fillId="0" borderId="0" xfId="6" applyNumberFormat="1" applyFont="1" applyFill="1" applyAlignment="1">
      <alignment horizontal="center"/>
    </xf>
    <xf numFmtId="164" fontId="6" fillId="0" borderId="0" xfId="1" applyNumberFormat="1" applyFont="1" applyFill="1" applyAlignment="1">
      <alignment horizontal="center"/>
    </xf>
    <xf numFmtId="164" fontId="9" fillId="0" borderId="0" xfId="1" applyNumberFormat="1" applyFont="1" applyFill="1"/>
    <xf numFmtId="164" fontId="9" fillId="0" borderId="4" xfId="1" applyNumberFormat="1" applyFont="1" applyFill="1" applyBorder="1"/>
    <xf numFmtId="164" fontId="23" fillId="0" borderId="4" xfId="1" applyNumberFormat="1" applyFont="1" applyFill="1" applyBorder="1"/>
    <xf numFmtId="164" fontId="24" fillId="0" borderId="0" xfId="0" applyNumberFormat="1" applyFont="1"/>
    <xf numFmtId="164" fontId="9" fillId="0" borderId="4" xfId="1" applyNumberFormat="1" applyFont="1" applyFill="1" applyBorder="1" applyAlignment="1">
      <alignment horizontal="center"/>
    </xf>
    <xf numFmtId="164" fontId="6" fillId="0" borderId="0" xfId="6" applyNumberFormat="1" applyFont="1" applyFill="1" applyBorder="1" applyAlignment="1">
      <alignment horizontal="left"/>
    </xf>
    <xf numFmtId="164" fontId="9" fillId="0" borderId="0" xfId="1" applyNumberFormat="1" applyFont="1" applyFill="1" applyBorder="1" applyAlignment="1"/>
    <xf numFmtId="164" fontId="9" fillId="0" borderId="0" xfId="1" applyNumberFormat="1" applyFont="1" applyFill="1" applyBorder="1"/>
    <xf numFmtId="164" fontId="24" fillId="0" borderId="4" xfId="1" applyNumberFormat="1" applyFont="1" applyBorder="1"/>
    <xf numFmtId="164" fontId="9" fillId="0" borderId="0" xfId="1" applyNumberFormat="1" applyFont="1" applyFill="1" applyAlignment="1">
      <alignment horizontal="center"/>
    </xf>
    <xf numFmtId="164" fontId="24" fillId="0" borderId="0" xfId="1" applyNumberFormat="1" applyFont="1"/>
    <xf numFmtId="2" fontId="10" fillId="0" borderId="4" xfId="6" applyNumberFormat="1" applyFont="1" applyFill="1" applyBorder="1" applyAlignment="1">
      <alignment horizontal="center"/>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175"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xf numFmtId="175" fontId="9" fillId="0" borderId="0" xfId="7" applyNumberFormat="1" applyFont="1" applyFill="1" applyBorder="1" applyAlignment="1">
      <alignment horizontal="left" vertical="center" wrapText="1"/>
    </xf>
    <xf numFmtId="164" fontId="9" fillId="0" borderId="1" xfId="1" applyFont="1" applyFill="1" applyBorder="1" applyAlignment="1">
      <alignment horizontal="center"/>
    </xf>
    <xf numFmtId="164" fontId="9" fillId="0" borderId="2" xfId="1" applyFont="1" applyFill="1" applyBorder="1" applyAlignment="1">
      <alignment horizontal="center"/>
    </xf>
    <xf numFmtId="164" fontId="9" fillId="0" borderId="3" xfId="1" applyFont="1" applyFill="1" applyBorder="1" applyAlignment="1">
      <alignment horizontal="center"/>
    </xf>
    <xf numFmtId="164" fontId="9" fillId="0" borderId="4" xfId="1" applyFont="1" applyFill="1" applyBorder="1" applyAlignment="1">
      <alignment horizontal="center"/>
    </xf>
    <xf numFmtId="164"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0" fontId="9" fillId="0" borderId="0" xfId="6" applyFont="1" applyFill="1" applyAlignment="1">
      <alignment horizontal="left" vertical="center" wrapText="1"/>
    </xf>
    <xf numFmtId="0" fontId="9" fillId="0" borderId="0" xfId="6" applyFont="1" applyFill="1" applyAlignment="1">
      <alignment horizontal="left"/>
    </xf>
    <xf numFmtId="164" fontId="9" fillId="0" borderId="7" xfId="1" applyFont="1" applyFill="1" applyBorder="1" applyAlignment="1">
      <alignment horizontal="center"/>
    </xf>
    <xf numFmtId="0" fontId="9" fillId="0" borderId="0" xfId="6" applyFont="1" applyFill="1" applyAlignment="1">
      <alignment horizontal="left" vertical="center"/>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625" style="1" customWidth="1"/>
    <col min="2" max="2" width="12.875" style="1" bestFit="1" customWidth="1"/>
    <col min="3" max="3" width="8.75" style="1" bestFit="1" customWidth="1"/>
    <col min="4" max="5" width="8.625" style="1" bestFit="1" customWidth="1"/>
    <col min="6" max="7" width="8.625" style="1" customWidth="1"/>
    <col min="8" max="12" width="9.125" style="1"/>
    <col min="13" max="13" width="12.25" style="2" bestFit="1" customWidth="1"/>
    <col min="14" max="14" width="9.125" style="1"/>
    <col min="16" max="16" width="12.375" bestFit="1" customWidth="1"/>
  </cols>
  <sheetData>
    <row r="1" spans="1:14" hidden="1" x14ac:dyDescent="0.25"/>
    <row r="2" spans="1:14" ht="18.75" x14ac:dyDescent="0.3">
      <c r="A2" s="190" t="s">
        <v>0</v>
      </c>
      <c r="B2" s="190"/>
      <c r="C2" s="190"/>
      <c r="D2" s="190"/>
      <c r="E2" s="190"/>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91" t="s">
        <v>498</v>
      </c>
      <c r="B280" s="191"/>
      <c r="C280" s="191"/>
      <c r="D280" s="191"/>
      <c r="E280" s="191"/>
      <c r="F280" s="5"/>
      <c r="G280" s="5"/>
      <c r="H280" s="1" t="s">
        <v>499</v>
      </c>
      <c r="M280" s="14"/>
      <c r="N280" s="14"/>
      <c r="O280" s="14"/>
      <c r="P280" s="14"/>
      <c r="Q280" s="14"/>
    </row>
    <row r="281" spans="1:17" x14ac:dyDescent="0.25">
      <c r="A281" s="192" t="s">
        <v>500</v>
      </c>
      <c r="B281" s="192"/>
      <c r="C281" s="192"/>
      <c r="D281" s="192"/>
      <c r="E281" s="192"/>
      <c r="F281" s="16"/>
      <c r="G281" s="16"/>
    </row>
    <row r="282" spans="1:17" x14ac:dyDescent="0.25">
      <c r="A282" s="193" t="s">
        <v>501</v>
      </c>
      <c r="B282" s="193"/>
      <c r="C282" s="193"/>
      <c r="D282" s="193"/>
      <c r="E282" s="193"/>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194" t="s">
        <v>588</v>
      </c>
      <c r="B412" s="195"/>
      <c r="C412" s="195"/>
      <c r="D412" s="195"/>
      <c r="E412" s="195"/>
      <c r="F412" s="195"/>
      <c r="G412" s="196"/>
    </row>
    <row r="413" spans="1:7" x14ac:dyDescent="0.25">
      <c r="A413" s="53" t="s">
        <v>589</v>
      </c>
      <c r="B413" s="54"/>
      <c r="C413" s="55"/>
      <c r="D413" s="56"/>
      <c r="E413" s="189" t="s">
        <v>590</v>
      </c>
      <c r="F413" s="189"/>
      <c r="G413" s="189"/>
    </row>
    <row r="414" spans="1:7" x14ac:dyDescent="0.25">
      <c r="A414" s="201" t="s">
        <v>591</v>
      </c>
      <c r="B414" s="57" t="s">
        <v>592</v>
      </c>
      <c r="C414" s="55"/>
      <c r="D414" s="56"/>
      <c r="E414" s="56">
        <v>4000</v>
      </c>
      <c r="F414" s="56">
        <f>ROUND(E414*(1+F$22),0)</f>
        <v>4400</v>
      </c>
      <c r="G414" s="56">
        <f t="shared" ref="G414:G425" si="32">ROUND(F414*(1+G$22),0)</f>
        <v>4840</v>
      </c>
    </row>
    <row r="415" spans="1:7" x14ac:dyDescent="0.25">
      <c r="A415" s="201"/>
      <c r="B415" s="57" t="s">
        <v>593</v>
      </c>
      <c r="C415" s="55"/>
      <c r="D415" s="56"/>
      <c r="E415" s="56">
        <v>6000</v>
      </c>
      <c r="F415" s="56">
        <f t="shared" ref="F415:F425" si="33">ROUND(E415*(1+F$22),0)</f>
        <v>6600</v>
      </c>
      <c r="G415" s="56">
        <f t="shared" si="32"/>
        <v>7260</v>
      </c>
    </row>
    <row r="416" spans="1:7" x14ac:dyDescent="0.25">
      <c r="A416" s="201"/>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89" t="s">
        <v>590</v>
      </c>
      <c r="F428" s="189"/>
      <c r="G428" s="189"/>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89" t="s">
        <v>590</v>
      </c>
      <c r="F437" s="189"/>
      <c r="G437" s="189"/>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202" t="s">
        <v>639</v>
      </c>
      <c r="B489" s="202"/>
      <c r="C489" s="202"/>
      <c r="D489" s="202"/>
      <c r="E489" s="202"/>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203" t="s">
        <v>718</v>
      </c>
      <c r="B612" s="203"/>
      <c r="C612" s="203"/>
      <c r="D612" s="203"/>
      <c r="E612" s="203"/>
      <c r="F612" s="94"/>
      <c r="G612" s="94"/>
    </row>
    <row r="613" spans="1:7" x14ac:dyDescent="0.25">
      <c r="A613" s="197" t="s">
        <v>719</v>
      </c>
      <c r="B613" s="198"/>
      <c r="C613" s="198"/>
      <c r="D613" s="198"/>
      <c r="E613" s="198"/>
      <c r="F613" s="95"/>
      <c r="G613" s="95"/>
    </row>
    <row r="614" spans="1:7" x14ac:dyDescent="0.25">
      <c r="A614" s="197" t="s">
        <v>720</v>
      </c>
      <c r="B614" s="198"/>
      <c r="C614" s="198"/>
      <c r="D614" s="198"/>
      <c r="E614" s="198"/>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99" t="s">
        <v>727</v>
      </c>
      <c r="B623" s="200"/>
      <c r="C623" s="200"/>
      <c r="D623" s="200"/>
      <c r="E623" s="200"/>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A614:E614"/>
    <mergeCell ref="A623:E623"/>
    <mergeCell ref="A414:A416"/>
    <mergeCell ref="E428:G428"/>
    <mergeCell ref="E437:G437"/>
    <mergeCell ref="A489:E489"/>
    <mergeCell ref="A612:E612"/>
    <mergeCell ref="A613:E613"/>
    <mergeCell ref="E413:G413"/>
    <mergeCell ref="A2:E2"/>
    <mergeCell ref="A280:E280"/>
    <mergeCell ref="A281:E281"/>
    <mergeCell ref="A282:E282"/>
    <mergeCell ref="A412:G412"/>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5"/>
  <sheetViews>
    <sheetView tabSelected="1" view="pageBreakPreview" zoomScale="80" zoomScaleNormal="100" zoomScaleSheetLayoutView="80" workbookViewId="0">
      <pane ySplit="3" topLeftCell="A4" activePane="bottomLeft" state="frozen"/>
      <selection pane="bottomLeft" activeCell="J17" sqref="J17"/>
    </sheetView>
  </sheetViews>
  <sheetFormatPr defaultColWidth="9.125" defaultRowHeight="12" x14ac:dyDescent="0.2"/>
  <cols>
    <col min="1" max="1" width="69.125" style="104" customWidth="1"/>
    <col min="2" max="4" width="12.75" style="121" hidden="1" customWidth="1"/>
    <col min="5" max="6" width="12.75" style="137" hidden="1" customWidth="1"/>
    <col min="7" max="7" width="12.75" style="172" hidden="1" customWidth="1"/>
    <col min="8" max="9" width="12.75" style="188" hidden="1" customWidth="1"/>
    <col min="10" max="12" width="12.75" style="188" customWidth="1"/>
    <col min="13" max="13" width="11.75" style="104" bestFit="1" customWidth="1"/>
    <col min="14" max="16384" width="9.125" style="104"/>
  </cols>
  <sheetData>
    <row r="1" spans="1:13" x14ac:dyDescent="0.2">
      <c r="A1" s="213" t="s">
        <v>500</v>
      </c>
      <c r="B1" s="213"/>
      <c r="C1" s="213"/>
      <c r="D1" s="213"/>
      <c r="E1" s="213"/>
      <c r="F1" s="213"/>
      <c r="G1" s="213"/>
      <c r="H1" s="213"/>
      <c r="I1" s="176"/>
      <c r="J1" s="176"/>
      <c r="K1" s="176"/>
      <c r="L1" s="176"/>
    </row>
    <row r="2" spans="1:13" x14ac:dyDescent="0.2">
      <c r="A2" s="213" t="s">
        <v>501</v>
      </c>
      <c r="B2" s="213"/>
      <c r="C2" s="213"/>
      <c r="D2" s="213"/>
      <c r="E2" s="213"/>
      <c r="F2" s="213"/>
      <c r="G2" s="213"/>
      <c r="H2" s="213"/>
      <c r="I2" s="176"/>
      <c r="J2" s="176"/>
      <c r="K2" s="176"/>
      <c r="L2" s="176"/>
    </row>
    <row r="3" spans="1:13" x14ac:dyDescent="0.2">
      <c r="A3" s="25"/>
      <c r="B3" s="116" t="s">
        <v>1</v>
      </c>
      <c r="C3" s="117" t="s">
        <v>2</v>
      </c>
      <c r="D3" s="117" t="s">
        <v>3</v>
      </c>
      <c r="E3" s="117" t="s">
        <v>4</v>
      </c>
      <c r="F3" s="117" t="s">
        <v>5</v>
      </c>
      <c r="G3" s="161" t="s">
        <v>6</v>
      </c>
      <c r="H3" s="177" t="s">
        <v>767</v>
      </c>
      <c r="I3" s="177" t="s">
        <v>776</v>
      </c>
      <c r="J3" s="177" t="s">
        <v>777</v>
      </c>
      <c r="K3" s="177" t="s">
        <v>778</v>
      </c>
      <c r="L3" s="177" t="s">
        <v>779</v>
      </c>
    </row>
    <row r="4" spans="1:13" x14ac:dyDescent="0.2">
      <c r="A4" s="22" t="s">
        <v>502</v>
      </c>
      <c r="B4" s="119"/>
      <c r="C4" s="118"/>
      <c r="D4" s="118"/>
      <c r="E4" s="118"/>
      <c r="F4" s="118"/>
      <c r="G4" s="162"/>
      <c r="H4" s="178"/>
      <c r="I4" s="178"/>
      <c r="J4" s="178"/>
      <c r="K4" s="178"/>
      <c r="L4" s="178"/>
    </row>
    <row r="5" spans="1:13" x14ac:dyDescent="0.2">
      <c r="A5" s="22" t="s">
        <v>503</v>
      </c>
      <c r="B5" s="119"/>
      <c r="C5" s="118"/>
      <c r="D5" s="118"/>
      <c r="E5" s="118"/>
      <c r="F5" s="118"/>
      <c r="G5" s="162"/>
      <c r="H5" s="178"/>
      <c r="I5" s="178"/>
      <c r="J5" s="178"/>
      <c r="K5" s="178"/>
      <c r="L5" s="178"/>
    </row>
    <row r="6" spans="1:13" x14ac:dyDescent="0.2">
      <c r="A6" s="109" t="s">
        <v>504</v>
      </c>
      <c r="B6" s="128">
        <v>6.0990000000000003E-3</v>
      </c>
      <c r="C6" s="129">
        <v>6.7089000000000011E-3</v>
      </c>
      <c r="D6" s="129">
        <v>7.3797900000000015E-3</v>
      </c>
      <c r="E6" s="129">
        <f>0.00737979*0.85</f>
        <v>6.2728214999999993E-3</v>
      </c>
      <c r="F6" s="129">
        <f>+E6*1.06</f>
        <v>6.6491907899999996E-3</v>
      </c>
      <c r="G6" s="163">
        <f t="shared" ref="G6" si="0">+F6*1.06</f>
        <v>7.0481422374000001E-3</v>
      </c>
      <c r="H6" s="129">
        <f>+G6*1.05</f>
        <v>7.4005493492700003E-3</v>
      </c>
      <c r="I6" s="129">
        <f>+H6*1.05</f>
        <v>7.7705768167335007E-3</v>
      </c>
      <c r="J6" s="129">
        <f>I6*1.05</f>
        <v>8.1591056575701752E-3</v>
      </c>
      <c r="K6" s="129">
        <f>J6*1.05</f>
        <v>8.5670609404486838E-3</v>
      </c>
      <c r="L6" s="129">
        <f>+K6*1.05</f>
        <v>8.9954139874711177E-3</v>
      </c>
      <c r="M6" s="175"/>
    </row>
    <row r="7" spans="1:13" x14ac:dyDescent="0.2">
      <c r="A7" s="109" t="s">
        <v>506</v>
      </c>
      <c r="B7" s="128">
        <v>8.2625400000000005E-3</v>
      </c>
      <c r="C7" s="129">
        <v>9.0887940000000007E-3</v>
      </c>
      <c r="D7" s="129">
        <v>9.9976734000000022E-3</v>
      </c>
      <c r="E7" s="129">
        <f>0.0099976734*0.85</f>
        <v>8.4980223900000002E-3</v>
      </c>
      <c r="F7" s="129">
        <f t="shared" ref="F7:G10" si="1">+E7*1.06</f>
        <v>9.0079037333999998E-3</v>
      </c>
      <c r="G7" s="163">
        <f t="shared" si="1"/>
        <v>9.5483779574040001E-3</v>
      </c>
      <c r="H7" s="129">
        <f t="shared" ref="H7:H10" si="2">+G7*1.05</f>
        <v>1.00257968552742E-2</v>
      </c>
      <c r="I7" s="129">
        <f>+H7*1.05</f>
        <v>1.052708669803791E-2</v>
      </c>
      <c r="J7" s="129">
        <f t="shared" ref="J7:K10" si="3">I7*1.05</f>
        <v>1.1053441032939806E-2</v>
      </c>
      <c r="K7" s="129">
        <f t="shared" si="3"/>
        <v>1.1606113084586797E-2</v>
      </c>
      <c r="L7" s="129">
        <f t="shared" ref="L7:L10" si="4">+K7*1.05</f>
        <v>1.2186418738816138E-2</v>
      </c>
      <c r="M7" s="121"/>
    </row>
    <row r="8" spans="1:13" x14ac:dyDescent="0.2">
      <c r="A8" s="109" t="s">
        <v>507</v>
      </c>
      <c r="B8" s="128">
        <v>2.8836500000000002E-3</v>
      </c>
      <c r="C8" s="129">
        <v>3.1720150000000003E-3</v>
      </c>
      <c r="D8" s="129">
        <v>3.4892165000000004E-3</v>
      </c>
      <c r="E8" s="129">
        <f>0.0034892165*0.85</f>
        <v>2.965834025E-3</v>
      </c>
      <c r="F8" s="129">
        <f t="shared" si="1"/>
        <v>3.1437840665000001E-3</v>
      </c>
      <c r="G8" s="163">
        <f t="shared" si="1"/>
        <v>3.3324111104900004E-3</v>
      </c>
      <c r="H8" s="129">
        <f t="shared" si="2"/>
        <v>3.4990316660145006E-3</v>
      </c>
      <c r="I8" s="129">
        <f>+H8*1.05</f>
        <v>3.6739832493152256E-3</v>
      </c>
      <c r="J8" s="129">
        <f t="shared" si="3"/>
        <v>3.8576824117809872E-3</v>
      </c>
      <c r="K8" s="129">
        <f t="shared" si="3"/>
        <v>4.0505665323700363E-3</v>
      </c>
      <c r="L8" s="129">
        <f t="shared" si="4"/>
        <v>4.2530948589885381E-3</v>
      </c>
    </row>
    <row r="9" spans="1:13" x14ac:dyDescent="0.2">
      <c r="A9" s="109" t="s">
        <v>508</v>
      </c>
      <c r="B9" s="128">
        <v>6.0990000000000003E-3</v>
      </c>
      <c r="C9" s="129">
        <v>6.7089000000000011E-3</v>
      </c>
      <c r="D9" s="129">
        <v>7.3797900000000015E-3</v>
      </c>
      <c r="E9" s="129">
        <f>0.00737979*0.85</f>
        <v>6.2728214999999993E-3</v>
      </c>
      <c r="F9" s="129">
        <f t="shared" si="1"/>
        <v>6.6491907899999996E-3</v>
      </c>
      <c r="G9" s="163">
        <f t="shared" si="1"/>
        <v>7.0481422374000001E-3</v>
      </c>
      <c r="H9" s="129">
        <f t="shared" si="2"/>
        <v>7.4005493492700003E-3</v>
      </c>
      <c r="I9" s="129">
        <f>+H9*1.05</f>
        <v>7.7705768167335007E-3</v>
      </c>
      <c r="J9" s="129">
        <f t="shared" si="3"/>
        <v>8.1591056575701752E-3</v>
      </c>
      <c r="K9" s="129">
        <f t="shared" si="3"/>
        <v>8.5670609404486838E-3</v>
      </c>
      <c r="L9" s="129">
        <f t="shared" si="4"/>
        <v>8.9954139874711177E-3</v>
      </c>
    </row>
    <row r="10" spans="1:13" x14ac:dyDescent="0.2">
      <c r="A10" s="109" t="s">
        <v>509</v>
      </c>
      <c r="B10" s="128">
        <v>1.317E-3</v>
      </c>
      <c r="C10" s="129">
        <v>1.4487000000000002E-3</v>
      </c>
      <c r="D10" s="129">
        <v>1.5935700000000003E-3</v>
      </c>
      <c r="E10" s="129">
        <v>1E-3</v>
      </c>
      <c r="F10" s="129">
        <f t="shared" si="1"/>
        <v>1.0600000000000002E-3</v>
      </c>
      <c r="G10" s="163">
        <f t="shared" si="1"/>
        <v>1.1236000000000002E-3</v>
      </c>
      <c r="H10" s="129">
        <f t="shared" si="2"/>
        <v>1.1797800000000003E-3</v>
      </c>
      <c r="I10" s="129">
        <f>+H10*1.05</f>
        <v>1.2387690000000002E-3</v>
      </c>
      <c r="J10" s="129">
        <f t="shared" si="3"/>
        <v>1.3007074500000003E-3</v>
      </c>
      <c r="K10" s="129">
        <f t="shared" si="3"/>
        <v>1.3657428225000003E-3</v>
      </c>
      <c r="L10" s="129">
        <f t="shared" si="4"/>
        <v>1.4340299636250004E-3</v>
      </c>
    </row>
    <row r="11" spans="1:13" s="106" customFormat="1" hidden="1" x14ac:dyDescent="0.2">
      <c r="A11" s="127" t="s">
        <v>510</v>
      </c>
      <c r="B11" s="130">
        <v>1.5247500000000001E-3</v>
      </c>
      <c r="C11" s="130">
        <v>1.6772250000000003E-3</v>
      </c>
      <c r="D11" s="130">
        <v>1.8449475000000004E-3</v>
      </c>
      <c r="E11" s="130">
        <v>1.8449475000000004E-3</v>
      </c>
      <c r="F11" s="130"/>
      <c r="G11" s="164"/>
      <c r="H11" s="180"/>
      <c r="I11" s="180"/>
      <c r="J11" s="180"/>
      <c r="K11" s="180"/>
      <c r="L11" s="180"/>
    </row>
    <row r="12" spans="1:13" hidden="1" x14ac:dyDescent="0.2">
      <c r="A12" s="109" t="s">
        <v>512</v>
      </c>
      <c r="B12" s="128">
        <v>1.317E-3</v>
      </c>
      <c r="C12" s="129">
        <v>1.4487000000000002E-3</v>
      </c>
      <c r="D12" s="129">
        <v>1.5935700000000003E-3</v>
      </c>
      <c r="E12" s="129">
        <v>1.5935700000000003E-3</v>
      </c>
      <c r="F12" s="129"/>
      <c r="G12" s="163"/>
      <c r="H12" s="179"/>
      <c r="I12" s="179"/>
      <c r="J12" s="179"/>
      <c r="K12" s="179"/>
      <c r="L12" s="179"/>
    </row>
    <row r="13" spans="1:13" x14ac:dyDescent="0.2">
      <c r="A13" s="25"/>
      <c r="B13" s="118"/>
      <c r="C13" s="118"/>
      <c r="D13" s="118"/>
      <c r="E13" s="118"/>
      <c r="F13" s="118"/>
      <c r="G13" s="162"/>
      <c r="H13" s="178"/>
      <c r="I13" s="178"/>
      <c r="J13" s="178"/>
      <c r="K13" s="178"/>
      <c r="L13" s="178"/>
    </row>
    <row r="14" spans="1:13" x14ac:dyDescent="0.2">
      <c r="A14" s="25"/>
      <c r="B14" s="118"/>
      <c r="C14" s="118"/>
      <c r="D14" s="118"/>
      <c r="E14" s="118"/>
      <c r="F14" s="118"/>
      <c r="G14" s="162"/>
      <c r="H14" s="178"/>
      <c r="I14" s="178"/>
      <c r="J14" s="178"/>
      <c r="K14" s="178"/>
      <c r="L14" s="178"/>
    </row>
    <row r="15" spans="1:13" x14ac:dyDescent="0.2">
      <c r="A15" s="22" t="s">
        <v>514</v>
      </c>
      <c r="B15" s="118"/>
      <c r="C15" s="118"/>
      <c r="D15" s="118"/>
      <c r="E15" s="118"/>
      <c r="F15" s="118"/>
      <c r="G15" s="162"/>
      <c r="H15" s="178"/>
      <c r="I15" s="178"/>
      <c r="J15" s="178"/>
      <c r="K15" s="178"/>
      <c r="L15" s="178"/>
      <c r="M15" s="121"/>
    </row>
    <row r="16" spans="1:13" x14ac:dyDescent="0.2">
      <c r="A16" s="25" t="s">
        <v>515</v>
      </c>
      <c r="B16" s="118"/>
      <c r="C16" s="118"/>
      <c r="D16" s="118"/>
      <c r="E16" s="118"/>
      <c r="F16" s="118"/>
      <c r="G16" s="162"/>
      <c r="H16" s="178"/>
      <c r="I16" s="178"/>
      <c r="J16" s="178"/>
      <c r="K16" s="178"/>
      <c r="L16" s="178"/>
    </row>
    <row r="17" spans="1:13" x14ac:dyDescent="0.2">
      <c r="A17" s="25"/>
      <c r="B17" s="118"/>
      <c r="C17" s="118"/>
      <c r="D17" s="118"/>
      <c r="E17" s="118"/>
      <c r="F17" s="118"/>
      <c r="G17" s="162"/>
      <c r="H17" s="178"/>
      <c r="I17" s="178"/>
      <c r="J17" s="178"/>
      <c r="K17" s="178"/>
      <c r="L17" s="178"/>
    </row>
    <row r="18" spans="1:13" x14ac:dyDescent="0.2">
      <c r="A18" s="22" t="s">
        <v>22</v>
      </c>
      <c r="B18" s="118"/>
      <c r="C18" s="118"/>
      <c r="D18" s="118"/>
      <c r="E18" s="118"/>
      <c r="F18" s="118"/>
      <c r="G18" s="162"/>
      <c r="H18" s="178"/>
      <c r="I18" s="178"/>
      <c r="J18" s="178"/>
      <c r="K18" s="178"/>
      <c r="L18" s="178"/>
    </row>
    <row r="19" spans="1:13" x14ac:dyDescent="0.2">
      <c r="A19" s="134" t="s">
        <v>735</v>
      </c>
      <c r="B19" s="118"/>
      <c r="C19" s="118"/>
      <c r="D19" s="118"/>
      <c r="E19" s="118"/>
      <c r="F19" s="118"/>
      <c r="G19" s="162"/>
      <c r="H19" s="178"/>
      <c r="I19" s="178"/>
      <c r="J19" s="178"/>
      <c r="K19" s="178"/>
      <c r="L19" s="178"/>
    </row>
    <row r="20" spans="1:13" x14ac:dyDescent="0.2">
      <c r="A20" s="110" t="s">
        <v>736</v>
      </c>
      <c r="B20" s="126">
        <v>31</v>
      </c>
      <c r="C20" s="120">
        <v>34</v>
      </c>
      <c r="D20" s="120">
        <v>37</v>
      </c>
      <c r="E20" s="120">
        <v>41</v>
      </c>
      <c r="F20" s="120">
        <v>43.45</v>
      </c>
      <c r="G20" s="160">
        <f t="shared" ref="G20" si="5">+F20*1.06</f>
        <v>46.057000000000002</v>
      </c>
      <c r="H20" s="179">
        <f t="shared" ref="H20" si="6">+G20*1.05</f>
        <v>48.359850000000002</v>
      </c>
      <c r="I20" s="179">
        <f>+H20*1.06</f>
        <v>51.261441000000005</v>
      </c>
      <c r="J20" s="179">
        <f>I20*1.05</f>
        <v>53.824513050000007</v>
      </c>
      <c r="K20" s="179">
        <f>J20*1.05</f>
        <v>56.515738702500009</v>
      </c>
      <c r="L20" s="179">
        <f>+K20*1.05</f>
        <v>59.341525637625011</v>
      </c>
    </row>
    <row r="21" spans="1:13" x14ac:dyDescent="0.2">
      <c r="A21" s="25"/>
      <c r="B21" s="119"/>
      <c r="C21" s="118"/>
      <c r="D21" s="118"/>
      <c r="E21" s="118"/>
      <c r="F21" s="118"/>
      <c r="G21" s="162"/>
      <c r="H21" s="178"/>
      <c r="I21" s="178"/>
      <c r="J21" s="178"/>
      <c r="K21" s="178"/>
      <c r="L21" s="178"/>
    </row>
    <row r="22" spans="1:13" x14ac:dyDescent="0.2">
      <c r="A22" s="40"/>
      <c r="B22" s="119"/>
      <c r="C22" s="119"/>
      <c r="D22" s="118"/>
      <c r="E22" s="118"/>
      <c r="F22" s="118"/>
      <c r="G22" s="162"/>
      <c r="H22" s="178"/>
      <c r="I22" s="178"/>
      <c r="J22" s="178"/>
      <c r="K22" s="178"/>
      <c r="L22" s="178"/>
    </row>
    <row r="23" spans="1:13" x14ac:dyDescent="0.2">
      <c r="A23" s="25"/>
      <c r="B23" s="118"/>
      <c r="C23" s="118"/>
      <c r="D23" s="118"/>
      <c r="E23" s="118"/>
      <c r="F23" s="118"/>
      <c r="G23" s="162"/>
      <c r="H23" s="178"/>
      <c r="I23" s="178"/>
      <c r="J23" s="178"/>
      <c r="K23" s="178"/>
      <c r="L23" s="178"/>
    </row>
    <row r="24" spans="1:13" x14ac:dyDescent="0.2">
      <c r="A24" s="22" t="s">
        <v>518</v>
      </c>
      <c r="B24" s="118"/>
      <c r="C24" s="118"/>
      <c r="D24" s="118"/>
      <c r="E24" s="118"/>
      <c r="F24" s="118"/>
      <c r="G24" s="162"/>
      <c r="H24" s="178"/>
      <c r="I24" s="178"/>
      <c r="J24" s="178"/>
      <c r="K24" s="178"/>
      <c r="L24" s="178"/>
    </row>
    <row r="25" spans="1:13" x14ac:dyDescent="0.2">
      <c r="A25" s="109" t="s">
        <v>504</v>
      </c>
      <c r="B25" s="131">
        <v>74.2</v>
      </c>
      <c r="C25" s="120">
        <v>81.599999999999994</v>
      </c>
      <c r="D25" s="120">
        <v>89.8</v>
      </c>
      <c r="E25" s="120">
        <v>98.8</v>
      </c>
      <c r="F25" s="120">
        <v>104.75</v>
      </c>
      <c r="G25" s="160">
        <f t="shared" ref="G25" si="7">+F25*1.06</f>
        <v>111.03500000000001</v>
      </c>
      <c r="H25" s="179">
        <f t="shared" ref="H25:H38" si="8">+G25*1.05</f>
        <v>116.58675000000001</v>
      </c>
      <c r="I25" s="179">
        <f t="shared" ref="I25:I38" si="9">+H25*1.06</f>
        <v>123.58195500000002</v>
      </c>
      <c r="J25" s="179">
        <f>I25*1.05</f>
        <v>129.76105275000003</v>
      </c>
      <c r="K25" s="179">
        <f>J25*1.05</f>
        <v>136.24910538750004</v>
      </c>
      <c r="L25" s="179">
        <f>+K25*1.05</f>
        <v>143.06156065687506</v>
      </c>
      <c r="M25" s="121"/>
    </row>
    <row r="26" spans="1:13" x14ac:dyDescent="0.2">
      <c r="A26" s="109" t="s">
        <v>768</v>
      </c>
      <c r="B26" s="131">
        <v>170.7</v>
      </c>
      <c r="C26" s="120">
        <v>187.8</v>
      </c>
      <c r="D26" s="120">
        <v>206.6</v>
      </c>
      <c r="E26" s="120">
        <v>227.3</v>
      </c>
      <c r="F26" s="120">
        <v>240.95</v>
      </c>
      <c r="G26" s="160">
        <f t="shared" ref="F26:G38" si="10">+F26*1.06</f>
        <v>255.40700000000001</v>
      </c>
      <c r="H26" s="179">
        <f t="shared" si="8"/>
        <v>268.17735000000005</v>
      </c>
      <c r="I26" s="179">
        <f t="shared" si="9"/>
        <v>284.26799100000005</v>
      </c>
      <c r="J26" s="179">
        <f t="shared" ref="J26:K26" si="11">I26*1.05</f>
        <v>298.48139055000007</v>
      </c>
      <c r="K26" s="179">
        <f t="shared" si="11"/>
        <v>313.40546007750009</v>
      </c>
      <c r="L26" s="179">
        <f t="shared" ref="L26:L38" si="12">+K26*1.05</f>
        <v>329.07573308137512</v>
      </c>
    </row>
    <row r="27" spans="1:13" x14ac:dyDescent="0.2">
      <c r="A27" s="109" t="s">
        <v>522</v>
      </c>
      <c r="B27" s="131">
        <v>798</v>
      </c>
      <c r="C27" s="120">
        <v>877.8</v>
      </c>
      <c r="D27" s="120">
        <v>965.6</v>
      </c>
      <c r="E27" s="120">
        <v>1062.2</v>
      </c>
      <c r="F27" s="120">
        <v>1125.95</v>
      </c>
      <c r="G27" s="160">
        <f t="shared" si="10"/>
        <v>1193.5070000000001</v>
      </c>
      <c r="H27" s="179">
        <f t="shared" si="8"/>
        <v>1253.18235</v>
      </c>
      <c r="I27" s="179">
        <f t="shared" si="9"/>
        <v>1328.3732910000001</v>
      </c>
      <c r="J27" s="179">
        <f t="shared" ref="J27:K27" si="13">I27*1.05</f>
        <v>1394.7919555500002</v>
      </c>
      <c r="K27" s="179">
        <f t="shared" si="13"/>
        <v>1464.5315533275002</v>
      </c>
      <c r="L27" s="179">
        <f t="shared" si="12"/>
        <v>1537.7581309938753</v>
      </c>
    </row>
    <row r="28" spans="1:13" x14ac:dyDescent="0.2">
      <c r="A28" s="109" t="s">
        <v>523</v>
      </c>
      <c r="B28" s="131">
        <v>798</v>
      </c>
      <c r="C28" s="120">
        <v>877.8</v>
      </c>
      <c r="D28" s="120">
        <v>965.6</v>
      </c>
      <c r="E28" s="120">
        <v>1062.2</v>
      </c>
      <c r="F28" s="120">
        <v>1125.95</v>
      </c>
      <c r="G28" s="160">
        <f t="shared" si="10"/>
        <v>1193.5070000000001</v>
      </c>
      <c r="H28" s="179">
        <f t="shared" si="8"/>
        <v>1253.18235</v>
      </c>
      <c r="I28" s="179">
        <f t="shared" si="9"/>
        <v>1328.3732910000001</v>
      </c>
      <c r="J28" s="179">
        <f t="shared" ref="J28:K28" si="14">I28*1.05</f>
        <v>1394.7919555500002</v>
      </c>
      <c r="K28" s="179">
        <f t="shared" si="14"/>
        <v>1464.5315533275002</v>
      </c>
      <c r="L28" s="179">
        <f t="shared" si="12"/>
        <v>1537.7581309938753</v>
      </c>
    </row>
    <row r="29" spans="1:13" x14ac:dyDescent="0.2">
      <c r="A29" s="109" t="s">
        <v>769</v>
      </c>
      <c r="B29" s="131">
        <v>87.1</v>
      </c>
      <c r="C29" s="120">
        <v>95.8</v>
      </c>
      <c r="D29" s="120">
        <v>105.4</v>
      </c>
      <c r="E29" s="120">
        <v>115.9</v>
      </c>
      <c r="F29" s="120">
        <f t="shared" si="10"/>
        <v>122.85400000000001</v>
      </c>
      <c r="G29" s="160">
        <f t="shared" si="10"/>
        <v>130.22524000000001</v>
      </c>
      <c r="H29" s="179">
        <f t="shared" si="8"/>
        <v>136.73650200000003</v>
      </c>
      <c r="I29" s="179">
        <f t="shared" si="9"/>
        <v>144.94069212000005</v>
      </c>
      <c r="J29" s="179">
        <f t="shared" ref="J29:K29" si="15">I29*1.05</f>
        <v>152.18772672600005</v>
      </c>
      <c r="K29" s="179">
        <f t="shared" si="15"/>
        <v>159.79711306230007</v>
      </c>
      <c r="L29" s="179">
        <f t="shared" si="12"/>
        <v>167.78696871541507</v>
      </c>
    </row>
    <row r="30" spans="1:13" x14ac:dyDescent="0.2">
      <c r="A30" s="109" t="s">
        <v>525</v>
      </c>
      <c r="B30" s="131">
        <v>286</v>
      </c>
      <c r="C30" s="120">
        <v>314.60000000000002</v>
      </c>
      <c r="D30" s="120">
        <v>346.1</v>
      </c>
      <c r="E30" s="120">
        <v>380.7</v>
      </c>
      <c r="F30" s="120">
        <v>403.55</v>
      </c>
      <c r="G30" s="160">
        <f t="shared" si="10"/>
        <v>427.76300000000003</v>
      </c>
      <c r="H30" s="179">
        <f t="shared" si="8"/>
        <v>449.15115000000003</v>
      </c>
      <c r="I30" s="179">
        <f t="shared" si="9"/>
        <v>476.10021900000004</v>
      </c>
      <c r="J30" s="179">
        <f t="shared" ref="J30:K30" si="16">I30*1.05</f>
        <v>499.90522995000003</v>
      </c>
      <c r="K30" s="179">
        <f t="shared" si="16"/>
        <v>524.90049144750003</v>
      </c>
      <c r="L30" s="179">
        <f t="shared" si="12"/>
        <v>551.145516019875</v>
      </c>
    </row>
    <row r="31" spans="1:13" x14ac:dyDescent="0.2">
      <c r="A31" s="109" t="s">
        <v>526</v>
      </c>
      <c r="B31" s="131">
        <v>1041.5999999999999</v>
      </c>
      <c r="C31" s="120">
        <v>1145.8</v>
      </c>
      <c r="D31" s="120">
        <v>1260.4000000000001</v>
      </c>
      <c r="E31" s="120">
        <v>1386.4</v>
      </c>
      <c r="F31" s="120">
        <v>1469.6</v>
      </c>
      <c r="G31" s="160">
        <f t="shared" si="10"/>
        <v>1557.7760000000001</v>
      </c>
      <c r="H31" s="179">
        <f t="shared" si="8"/>
        <v>1635.6648000000002</v>
      </c>
      <c r="I31" s="179">
        <f t="shared" si="9"/>
        <v>1733.8046880000004</v>
      </c>
      <c r="J31" s="179">
        <f t="shared" ref="J31:K31" si="17">I31*1.05</f>
        <v>1820.4949224000004</v>
      </c>
      <c r="K31" s="179">
        <f t="shared" si="17"/>
        <v>1911.5196685200006</v>
      </c>
      <c r="L31" s="179">
        <f t="shared" si="12"/>
        <v>2007.0956519460008</v>
      </c>
    </row>
    <row r="32" spans="1:13" x14ac:dyDescent="0.2">
      <c r="A32" s="109" t="s">
        <v>527</v>
      </c>
      <c r="B32" s="131">
        <v>2335.1999999999998</v>
      </c>
      <c r="C32" s="120">
        <v>2568.6999999999998</v>
      </c>
      <c r="D32" s="120">
        <v>2825.6</v>
      </c>
      <c r="E32" s="120">
        <v>3108.2</v>
      </c>
      <c r="F32" s="120">
        <v>3294.7</v>
      </c>
      <c r="G32" s="160">
        <f t="shared" si="10"/>
        <v>3492.3820000000001</v>
      </c>
      <c r="H32" s="179">
        <f t="shared" si="8"/>
        <v>3667.0011000000004</v>
      </c>
      <c r="I32" s="179">
        <f t="shared" si="9"/>
        <v>3887.0211660000004</v>
      </c>
      <c r="J32" s="179">
        <f t="shared" ref="J32:K32" si="18">I32*1.05</f>
        <v>4081.3722243000007</v>
      </c>
      <c r="K32" s="179">
        <f t="shared" si="18"/>
        <v>4285.4408355150008</v>
      </c>
      <c r="L32" s="179">
        <f t="shared" si="12"/>
        <v>4499.7128772907508</v>
      </c>
    </row>
    <row r="33" spans="1:13" x14ac:dyDescent="0.2">
      <c r="A33" s="109" t="s">
        <v>528</v>
      </c>
      <c r="B33" s="131">
        <v>2335.1999999999998</v>
      </c>
      <c r="C33" s="120">
        <v>2568.6999999999998</v>
      </c>
      <c r="D33" s="120">
        <v>2825.6</v>
      </c>
      <c r="E33" s="120">
        <v>3108.2</v>
      </c>
      <c r="F33" s="120">
        <v>3294.7</v>
      </c>
      <c r="G33" s="160">
        <f t="shared" si="10"/>
        <v>3492.3820000000001</v>
      </c>
      <c r="H33" s="179">
        <f t="shared" si="8"/>
        <v>3667.0011000000004</v>
      </c>
      <c r="I33" s="179">
        <f t="shared" si="9"/>
        <v>3887.0211660000004</v>
      </c>
      <c r="J33" s="179">
        <f t="shared" ref="J33:K33" si="19">I33*1.05</f>
        <v>4081.3722243000007</v>
      </c>
      <c r="K33" s="179">
        <f t="shared" si="19"/>
        <v>4285.4408355150008</v>
      </c>
      <c r="L33" s="179">
        <f t="shared" si="12"/>
        <v>4499.7128772907508</v>
      </c>
    </row>
    <row r="34" spans="1:13" x14ac:dyDescent="0.2">
      <c r="A34" s="109" t="s">
        <v>529</v>
      </c>
      <c r="B34" s="131">
        <v>1142.9000000000001</v>
      </c>
      <c r="C34" s="120">
        <v>1257.2</v>
      </c>
      <c r="D34" s="120">
        <v>1382.9</v>
      </c>
      <c r="E34" s="120">
        <v>1521.2</v>
      </c>
      <c r="F34" s="120">
        <v>1612.45</v>
      </c>
      <c r="G34" s="160">
        <f t="shared" si="10"/>
        <v>1709.1970000000001</v>
      </c>
      <c r="H34" s="179">
        <f t="shared" si="8"/>
        <v>1794.6568500000003</v>
      </c>
      <c r="I34" s="179">
        <f t="shared" si="9"/>
        <v>1902.3362610000004</v>
      </c>
      <c r="J34" s="179">
        <f t="shared" ref="J34:K34" si="20">I34*1.05</f>
        <v>1997.4530740500004</v>
      </c>
      <c r="K34" s="179">
        <f t="shared" si="20"/>
        <v>2097.3257277525004</v>
      </c>
      <c r="L34" s="179">
        <f t="shared" si="12"/>
        <v>2202.1920141401256</v>
      </c>
    </row>
    <row r="35" spans="1:13" x14ac:dyDescent="0.2">
      <c r="A35" s="109" t="s">
        <v>530</v>
      </c>
      <c r="B35" s="131">
        <v>1142.9000000000001</v>
      </c>
      <c r="C35" s="120">
        <v>1257.2</v>
      </c>
      <c r="D35" s="120">
        <v>1382.9</v>
      </c>
      <c r="E35" s="120">
        <v>1521.2</v>
      </c>
      <c r="F35" s="120">
        <v>1612.45</v>
      </c>
      <c r="G35" s="160">
        <f t="shared" si="10"/>
        <v>1709.1970000000001</v>
      </c>
      <c r="H35" s="179">
        <f t="shared" si="8"/>
        <v>1794.6568500000003</v>
      </c>
      <c r="I35" s="179">
        <f t="shared" si="9"/>
        <v>1902.3362610000004</v>
      </c>
      <c r="J35" s="179">
        <f t="shared" ref="J35:K35" si="21">I35*1.05</f>
        <v>1997.4530740500004</v>
      </c>
      <c r="K35" s="179">
        <f t="shared" si="21"/>
        <v>2097.3257277525004</v>
      </c>
      <c r="L35" s="179">
        <f t="shared" si="12"/>
        <v>2202.1920141401256</v>
      </c>
    </row>
    <row r="36" spans="1:13" x14ac:dyDescent="0.2">
      <c r="A36" s="109" t="s">
        <v>531</v>
      </c>
      <c r="B36" s="131">
        <v>706.2</v>
      </c>
      <c r="C36" s="120">
        <v>776.8</v>
      </c>
      <c r="D36" s="120">
        <v>854.5</v>
      </c>
      <c r="E36" s="120">
        <v>940</v>
      </c>
      <c r="F36" s="120">
        <f t="shared" si="10"/>
        <v>996.40000000000009</v>
      </c>
      <c r="G36" s="160">
        <f t="shared" si="10"/>
        <v>1056.1840000000002</v>
      </c>
      <c r="H36" s="179">
        <f t="shared" si="8"/>
        <v>1108.9932000000003</v>
      </c>
      <c r="I36" s="179">
        <f t="shared" si="9"/>
        <v>1175.5327920000004</v>
      </c>
      <c r="J36" s="179">
        <f t="shared" ref="J36:K36" si="22">I36*1.05</f>
        <v>1234.3094316000006</v>
      </c>
      <c r="K36" s="179">
        <f t="shared" si="22"/>
        <v>1296.0249031800006</v>
      </c>
      <c r="L36" s="179">
        <f t="shared" si="12"/>
        <v>1360.8261483390006</v>
      </c>
    </row>
    <row r="37" spans="1:13" x14ac:dyDescent="0.2">
      <c r="A37" s="109" t="s">
        <v>532</v>
      </c>
      <c r="B37" s="131">
        <v>389.6</v>
      </c>
      <c r="C37" s="120">
        <v>428.6</v>
      </c>
      <c r="D37" s="120">
        <v>471.5</v>
      </c>
      <c r="E37" s="120">
        <v>518.70000000000005</v>
      </c>
      <c r="F37" s="120">
        <v>549.79999999999995</v>
      </c>
      <c r="G37" s="160">
        <f t="shared" si="10"/>
        <v>582.78800000000001</v>
      </c>
      <c r="H37" s="179">
        <f t="shared" si="8"/>
        <v>611.92740000000003</v>
      </c>
      <c r="I37" s="179">
        <f t="shared" si="9"/>
        <v>648.64304400000003</v>
      </c>
      <c r="J37" s="179">
        <f t="shared" ref="J37:K37" si="23">I37*1.05</f>
        <v>681.07519620000005</v>
      </c>
      <c r="K37" s="179">
        <f t="shared" si="23"/>
        <v>715.12895601000014</v>
      </c>
      <c r="L37" s="179">
        <f t="shared" si="12"/>
        <v>750.88540381050018</v>
      </c>
    </row>
    <row r="38" spans="1:13" x14ac:dyDescent="0.2">
      <c r="A38" s="109" t="s">
        <v>770</v>
      </c>
      <c r="B38" s="131">
        <v>62.4</v>
      </c>
      <c r="C38" s="120">
        <v>68.599999999999994</v>
      </c>
      <c r="D38" s="120">
        <v>75.5</v>
      </c>
      <c r="E38" s="120">
        <v>83.1</v>
      </c>
      <c r="F38" s="120">
        <v>88.1</v>
      </c>
      <c r="G38" s="160">
        <f t="shared" si="10"/>
        <v>93.385999999999996</v>
      </c>
      <c r="H38" s="179">
        <f t="shared" si="8"/>
        <v>98.055300000000003</v>
      </c>
      <c r="I38" s="179">
        <f t="shared" si="9"/>
        <v>103.93861800000001</v>
      </c>
      <c r="J38" s="179">
        <f t="shared" ref="J38:K38" si="24">I38*1.05</f>
        <v>109.1355489</v>
      </c>
      <c r="K38" s="179">
        <f t="shared" si="24"/>
        <v>114.592326345</v>
      </c>
      <c r="L38" s="179">
        <f t="shared" si="12"/>
        <v>120.32194266225001</v>
      </c>
    </row>
    <row r="39" spans="1:13" x14ac:dyDescent="0.2">
      <c r="A39" s="25"/>
      <c r="B39" s="118"/>
      <c r="C39" s="118"/>
      <c r="D39" s="118"/>
      <c r="E39" s="118"/>
      <c r="F39" s="118"/>
      <c r="G39" s="162"/>
      <c r="H39" s="178"/>
      <c r="I39" s="178"/>
      <c r="J39" s="178"/>
      <c r="K39" s="178"/>
      <c r="L39" s="178"/>
    </row>
    <row r="40" spans="1:13" x14ac:dyDescent="0.2">
      <c r="A40" s="45" t="s">
        <v>534</v>
      </c>
      <c r="B40" s="118"/>
      <c r="C40" s="118"/>
      <c r="D40" s="118"/>
      <c r="E40" s="118"/>
      <c r="F40" s="118"/>
      <c r="G40" s="162"/>
      <c r="H40" s="178"/>
      <c r="I40" s="178"/>
      <c r="J40" s="178"/>
      <c r="K40" s="178"/>
      <c r="L40" s="178"/>
    </row>
    <row r="41" spans="1:13" x14ac:dyDescent="0.2">
      <c r="A41" s="132" t="s">
        <v>535</v>
      </c>
      <c r="B41" s="131">
        <v>2848.3</v>
      </c>
      <c r="C41" s="120">
        <v>3133</v>
      </c>
      <c r="D41" s="120">
        <v>3446</v>
      </c>
      <c r="E41" s="120">
        <v>3791</v>
      </c>
      <c r="F41" s="120">
        <v>4018.45</v>
      </c>
      <c r="G41" s="160">
        <f t="shared" ref="G41" si="25">+F41*1.06</f>
        <v>4259.5569999999998</v>
      </c>
      <c r="H41" s="179">
        <f t="shared" ref="H41:H44" si="26">+G41*1.05</f>
        <v>4472.53485</v>
      </c>
      <c r="I41" s="179">
        <f>+H41*1.06</f>
        <v>4740.8869410000007</v>
      </c>
      <c r="J41" s="179">
        <f t="shared" ref="J41:K41" si="27">I41*1.05</f>
        <v>4977.9312880500011</v>
      </c>
      <c r="K41" s="179">
        <f t="shared" si="27"/>
        <v>5226.8278524525012</v>
      </c>
      <c r="L41" s="179">
        <f t="shared" ref="L41:L44" si="28">+K41*1.05</f>
        <v>5488.1692450751261</v>
      </c>
    </row>
    <row r="42" spans="1:13" x14ac:dyDescent="0.2">
      <c r="A42" s="132" t="s">
        <v>536</v>
      </c>
      <c r="B42" s="131">
        <v>213</v>
      </c>
      <c r="C42" s="120">
        <v>234</v>
      </c>
      <c r="D42" s="120">
        <v>257</v>
      </c>
      <c r="E42" s="120">
        <v>283</v>
      </c>
      <c r="F42" s="120">
        <v>300</v>
      </c>
      <c r="G42" s="160">
        <f t="shared" ref="G42" si="29">+F42*1.06</f>
        <v>318</v>
      </c>
      <c r="H42" s="179">
        <f t="shared" si="26"/>
        <v>333.90000000000003</v>
      </c>
      <c r="I42" s="179">
        <f>+H42*1.06</f>
        <v>353.93400000000003</v>
      </c>
      <c r="J42" s="179">
        <f t="shared" ref="J42:K42" si="30">I42*1.05</f>
        <v>371.63070000000005</v>
      </c>
      <c r="K42" s="179">
        <f t="shared" si="30"/>
        <v>390.21223500000008</v>
      </c>
      <c r="L42" s="179">
        <f t="shared" si="28"/>
        <v>409.72284675000009</v>
      </c>
    </row>
    <row r="43" spans="1:13" x14ac:dyDescent="0.2">
      <c r="A43" s="109" t="s">
        <v>537</v>
      </c>
      <c r="B43" s="131">
        <v>241.3</v>
      </c>
      <c r="C43" s="120">
        <v>265</v>
      </c>
      <c r="D43" s="120">
        <v>292</v>
      </c>
      <c r="E43" s="120">
        <v>321</v>
      </c>
      <c r="F43" s="120">
        <v>340.25</v>
      </c>
      <c r="G43" s="160">
        <f t="shared" ref="G43" si="31">+F43*1.06</f>
        <v>360.66500000000002</v>
      </c>
      <c r="H43" s="179">
        <f t="shared" si="26"/>
        <v>378.69825000000003</v>
      </c>
      <c r="I43" s="179">
        <f>+H43*1.06</f>
        <v>401.42014500000005</v>
      </c>
      <c r="J43" s="179">
        <f t="shared" ref="J43:K43" si="32">I43*1.05</f>
        <v>421.49115225000008</v>
      </c>
      <c r="K43" s="179">
        <f t="shared" si="32"/>
        <v>442.56570986250011</v>
      </c>
      <c r="L43" s="179">
        <f t="shared" si="28"/>
        <v>464.69399535562513</v>
      </c>
    </row>
    <row r="44" spans="1:13" x14ac:dyDescent="0.2">
      <c r="A44" s="109" t="s">
        <v>538</v>
      </c>
      <c r="B44" s="131">
        <v>77.7</v>
      </c>
      <c r="C44" s="120">
        <v>85</v>
      </c>
      <c r="D44" s="120">
        <v>94</v>
      </c>
      <c r="E44" s="120">
        <v>103</v>
      </c>
      <c r="F44" s="120">
        <v>109.2</v>
      </c>
      <c r="G44" s="160">
        <f t="shared" ref="G44" si="33">+F44*1.06</f>
        <v>115.75200000000001</v>
      </c>
      <c r="H44" s="179">
        <f t="shared" si="26"/>
        <v>121.53960000000002</v>
      </c>
      <c r="I44" s="179">
        <f>+H44*1.06</f>
        <v>128.83197600000003</v>
      </c>
      <c r="J44" s="179">
        <f t="shared" ref="J44:K44" si="34">I44*1.05</f>
        <v>135.27357480000003</v>
      </c>
      <c r="K44" s="179">
        <f t="shared" si="34"/>
        <v>142.03725354000005</v>
      </c>
      <c r="L44" s="179">
        <f t="shared" si="28"/>
        <v>149.13911621700007</v>
      </c>
    </row>
    <row r="45" spans="1:13" x14ac:dyDescent="0.2">
      <c r="A45" s="25"/>
      <c r="B45" s="118"/>
      <c r="C45" s="118"/>
      <c r="D45" s="118"/>
      <c r="E45" s="118"/>
      <c r="F45" s="118"/>
      <c r="G45" s="162"/>
      <c r="H45" s="178"/>
      <c r="I45" s="178"/>
      <c r="J45" s="178"/>
      <c r="K45" s="178"/>
      <c r="L45" s="178"/>
    </row>
    <row r="46" spans="1:13" x14ac:dyDescent="0.2">
      <c r="A46" s="47" t="s">
        <v>17</v>
      </c>
      <c r="B46" s="118"/>
      <c r="C46" s="118"/>
      <c r="D46" s="118"/>
      <c r="E46" s="118"/>
      <c r="F46" s="118"/>
      <c r="G46" s="162"/>
      <c r="H46" s="178"/>
      <c r="I46" s="178"/>
      <c r="J46" s="178"/>
      <c r="K46" s="178"/>
      <c r="L46" s="178"/>
    </row>
    <row r="47" spans="1:13" x14ac:dyDescent="0.2">
      <c r="A47" s="109" t="s">
        <v>539</v>
      </c>
      <c r="B47" s="120">
        <v>42.4</v>
      </c>
      <c r="C47" s="120">
        <v>46.6</v>
      </c>
      <c r="D47" s="120">
        <v>51.3</v>
      </c>
      <c r="E47" s="120">
        <v>56.4</v>
      </c>
      <c r="F47" s="120">
        <v>59.8</v>
      </c>
      <c r="G47" s="160">
        <f t="shared" ref="G47" si="35">+F47*1.06</f>
        <v>63.387999999999998</v>
      </c>
      <c r="H47" s="179">
        <f t="shared" ref="H47:H49" si="36">+G47*1.05</f>
        <v>66.557400000000001</v>
      </c>
      <c r="I47" s="179">
        <f>+H47*1.06</f>
        <v>70.550843999999998</v>
      </c>
      <c r="J47" s="179">
        <f t="shared" ref="J47:K47" si="37">I47*1.05</f>
        <v>74.078386199999997</v>
      </c>
      <c r="K47" s="179">
        <f t="shared" si="37"/>
        <v>77.78230551</v>
      </c>
      <c r="L47" s="179">
        <f t="shared" ref="L47:L49" si="38">+K47*1.05</f>
        <v>81.671420785500004</v>
      </c>
      <c r="M47" s="121"/>
    </row>
    <row r="48" spans="1:13" x14ac:dyDescent="0.2">
      <c r="A48" s="109" t="s">
        <v>774</v>
      </c>
      <c r="B48" s="120">
        <v>69.400000000000006</v>
      </c>
      <c r="C48" s="120">
        <v>76.3</v>
      </c>
      <c r="D48" s="120">
        <v>83.9</v>
      </c>
      <c r="E48" s="120">
        <v>92.3</v>
      </c>
      <c r="F48" s="120">
        <v>97.85</v>
      </c>
      <c r="G48" s="160">
        <f t="shared" ref="G48" si="39">+F48*1.06</f>
        <v>103.721</v>
      </c>
      <c r="H48" s="179">
        <f t="shared" si="36"/>
        <v>108.90705000000001</v>
      </c>
      <c r="I48" s="179">
        <f>+H48*1.06</f>
        <v>115.44147300000002</v>
      </c>
      <c r="J48" s="179">
        <f t="shared" ref="J48:K48" si="40">I48*1.05</f>
        <v>121.21354665000003</v>
      </c>
      <c r="K48" s="179">
        <f t="shared" si="40"/>
        <v>127.27422398250003</v>
      </c>
      <c r="L48" s="179">
        <f t="shared" si="38"/>
        <v>133.63793518162504</v>
      </c>
    </row>
    <row r="49" spans="1:13" x14ac:dyDescent="0.2">
      <c r="A49" s="109" t="s">
        <v>771</v>
      </c>
      <c r="B49" s="120">
        <v>47.1</v>
      </c>
      <c r="C49" s="120">
        <v>51.8</v>
      </c>
      <c r="D49" s="120">
        <v>57</v>
      </c>
      <c r="E49" s="120">
        <v>62.7</v>
      </c>
      <c r="F49" s="120">
        <v>66.45</v>
      </c>
      <c r="G49" s="160">
        <f t="shared" ref="G49" si="41">+F49*1.06</f>
        <v>70.437000000000012</v>
      </c>
      <c r="H49" s="179">
        <f t="shared" si="36"/>
        <v>73.958850000000012</v>
      </c>
      <c r="I49" s="179">
        <f>+H49*1.06</f>
        <v>78.396381000000019</v>
      </c>
      <c r="J49" s="179">
        <f t="shared" ref="J49:K49" si="42">I49*1.05</f>
        <v>82.31620005000002</v>
      </c>
      <c r="K49" s="179">
        <f t="shared" si="42"/>
        <v>86.432010052500019</v>
      </c>
      <c r="L49" s="179">
        <f t="shared" si="38"/>
        <v>90.753610555125022</v>
      </c>
    </row>
    <row r="50" spans="1:13" x14ac:dyDescent="0.2">
      <c r="A50" s="25"/>
      <c r="B50" s="118"/>
      <c r="C50" s="118"/>
      <c r="D50" s="118"/>
      <c r="E50" s="118"/>
      <c r="F50" s="118"/>
      <c r="G50" s="162"/>
      <c r="H50" s="178"/>
      <c r="I50" s="178"/>
      <c r="J50" s="178"/>
      <c r="K50" s="178"/>
      <c r="L50" s="178"/>
    </row>
    <row r="51" spans="1:13" x14ac:dyDescent="0.2">
      <c r="A51" s="25"/>
      <c r="B51" s="118"/>
      <c r="C51" s="118"/>
      <c r="D51" s="118"/>
      <c r="E51" s="118"/>
      <c r="F51" s="118"/>
      <c r="G51" s="162"/>
      <c r="H51" s="178"/>
      <c r="I51" s="178"/>
      <c r="J51" s="178"/>
      <c r="K51" s="178"/>
      <c r="L51" s="178"/>
    </row>
    <row r="52" spans="1:13" x14ac:dyDescent="0.2">
      <c r="A52" s="25"/>
      <c r="B52" s="118"/>
      <c r="C52" s="118"/>
      <c r="D52" s="118"/>
      <c r="E52" s="118"/>
      <c r="F52" s="118"/>
      <c r="G52" s="162"/>
      <c r="H52" s="178"/>
      <c r="I52" s="178"/>
      <c r="J52" s="178"/>
      <c r="K52" s="178"/>
      <c r="L52" s="178"/>
    </row>
    <row r="53" spans="1:13" x14ac:dyDescent="0.2">
      <c r="A53" s="47" t="s">
        <v>20</v>
      </c>
      <c r="B53" s="118"/>
      <c r="C53" s="118"/>
      <c r="D53" s="118"/>
      <c r="E53" s="118"/>
      <c r="F53" s="118"/>
      <c r="G53" s="162"/>
      <c r="H53" s="178"/>
      <c r="I53" s="178"/>
      <c r="J53" s="178"/>
      <c r="K53" s="178"/>
      <c r="L53" s="178"/>
    </row>
    <row r="54" spans="1:13" x14ac:dyDescent="0.2">
      <c r="A54" s="25" t="s">
        <v>542</v>
      </c>
      <c r="B54" s="118"/>
      <c r="C54" s="118"/>
      <c r="D54" s="118"/>
      <c r="E54" s="118"/>
      <c r="F54" s="118"/>
      <c r="G54" s="162"/>
      <c r="H54" s="178"/>
      <c r="I54" s="178"/>
      <c r="J54" s="178"/>
      <c r="K54" s="178"/>
      <c r="L54" s="178"/>
    </row>
    <row r="55" spans="1:13" x14ac:dyDescent="0.2">
      <c r="A55" s="109" t="s">
        <v>543</v>
      </c>
      <c r="B55" s="120">
        <v>7</v>
      </c>
      <c r="C55" s="120">
        <v>7.7</v>
      </c>
      <c r="D55" s="120">
        <v>8.5</v>
      </c>
      <c r="E55" s="120">
        <v>9.4</v>
      </c>
      <c r="F55" s="120">
        <v>9.9499999999999993</v>
      </c>
      <c r="G55" s="160">
        <f t="shared" ref="G55" si="43">+F55*1.06</f>
        <v>10.547000000000001</v>
      </c>
      <c r="H55" s="179">
        <f t="shared" ref="H55:H61" si="44">+G55*1.05</f>
        <v>11.074350000000001</v>
      </c>
      <c r="I55" s="179">
        <f t="shared" ref="I55:I61" si="45">+H55*1.06</f>
        <v>11.738811000000002</v>
      </c>
      <c r="J55" s="179">
        <f t="shared" ref="J55:K55" si="46">I55*1.05</f>
        <v>12.325751550000003</v>
      </c>
      <c r="K55" s="179">
        <f t="shared" si="46"/>
        <v>12.942039127500005</v>
      </c>
      <c r="L55" s="179">
        <f t="shared" ref="L55:L61" si="47">+K55*1.05</f>
        <v>13.589141083875006</v>
      </c>
      <c r="M55" s="121"/>
    </row>
    <row r="56" spans="1:13" x14ac:dyDescent="0.2">
      <c r="A56" s="109" t="s">
        <v>544</v>
      </c>
      <c r="B56" s="120">
        <v>7</v>
      </c>
      <c r="C56" s="120">
        <v>10</v>
      </c>
      <c r="D56" s="120">
        <v>11</v>
      </c>
      <c r="E56" s="120">
        <v>12.1</v>
      </c>
      <c r="F56" s="120">
        <v>12.85</v>
      </c>
      <c r="G56" s="160">
        <f t="shared" ref="G56" si="48">+F56*1.06</f>
        <v>13.621</v>
      </c>
      <c r="H56" s="179">
        <f t="shared" si="44"/>
        <v>14.302050000000001</v>
      </c>
      <c r="I56" s="179">
        <f t="shared" si="45"/>
        <v>15.160173000000002</v>
      </c>
      <c r="J56" s="179">
        <f t="shared" ref="J56:K56" si="49">I56*1.05</f>
        <v>15.918181650000003</v>
      </c>
      <c r="K56" s="179">
        <f t="shared" si="49"/>
        <v>16.714090732500004</v>
      </c>
      <c r="L56" s="179">
        <f t="shared" si="47"/>
        <v>17.549795269125006</v>
      </c>
    </row>
    <row r="57" spans="1:13" x14ac:dyDescent="0.2">
      <c r="A57" s="109" t="s">
        <v>545</v>
      </c>
      <c r="B57" s="120">
        <v>7</v>
      </c>
      <c r="C57" s="120">
        <v>13</v>
      </c>
      <c r="D57" s="120">
        <v>14.3</v>
      </c>
      <c r="E57" s="120">
        <v>15.7</v>
      </c>
      <c r="F57" s="120">
        <v>16.649999999999999</v>
      </c>
      <c r="G57" s="160">
        <f t="shared" ref="G57" si="50">+F57*1.06</f>
        <v>17.649000000000001</v>
      </c>
      <c r="H57" s="179">
        <f t="shared" si="44"/>
        <v>18.531450000000003</v>
      </c>
      <c r="I57" s="179">
        <f t="shared" si="45"/>
        <v>19.643337000000002</v>
      </c>
      <c r="J57" s="179">
        <f t="shared" ref="J57:K57" si="51">I57*1.05</f>
        <v>20.625503850000005</v>
      </c>
      <c r="K57" s="179">
        <f t="shared" si="51"/>
        <v>21.656779042500006</v>
      </c>
      <c r="L57" s="179">
        <f t="shared" si="47"/>
        <v>22.739617994625007</v>
      </c>
    </row>
    <row r="58" spans="1:13" x14ac:dyDescent="0.2">
      <c r="A58" s="109" t="s">
        <v>546</v>
      </c>
      <c r="B58" s="120">
        <v>7</v>
      </c>
      <c r="C58" s="120">
        <v>15</v>
      </c>
      <c r="D58" s="120">
        <v>16.5</v>
      </c>
      <c r="E58" s="120">
        <v>18.2</v>
      </c>
      <c r="F58" s="120">
        <v>19.3</v>
      </c>
      <c r="G58" s="160">
        <f t="shared" ref="G58" si="52">+F58*1.06</f>
        <v>20.458000000000002</v>
      </c>
      <c r="H58" s="179">
        <f t="shared" si="44"/>
        <v>21.480900000000002</v>
      </c>
      <c r="I58" s="179">
        <f t="shared" si="45"/>
        <v>22.769754000000002</v>
      </c>
      <c r="J58" s="179">
        <f t="shared" ref="J58:K58" si="53">I58*1.05</f>
        <v>23.908241700000005</v>
      </c>
      <c r="K58" s="179">
        <f t="shared" si="53"/>
        <v>25.103653785000006</v>
      </c>
      <c r="L58" s="179">
        <f t="shared" si="47"/>
        <v>26.358836474250008</v>
      </c>
    </row>
    <row r="59" spans="1:13" x14ac:dyDescent="0.2">
      <c r="A59" s="109" t="s">
        <v>547</v>
      </c>
      <c r="B59" s="120">
        <v>7</v>
      </c>
      <c r="C59" s="120">
        <v>18</v>
      </c>
      <c r="D59" s="120">
        <v>19.8</v>
      </c>
      <c r="E59" s="120">
        <v>21.8</v>
      </c>
      <c r="F59" s="120">
        <v>23.1</v>
      </c>
      <c r="G59" s="160">
        <f t="shared" ref="G59" si="54">+F59*1.06</f>
        <v>24.486000000000004</v>
      </c>
      <c r="H59" s="179">
        <f t="shared" si="44"/>
        <v>25.710300000000007</v>
      </c>
      <c r="I59" s="179">
        <f t="shared" si="45"/>
        <v>27.252918000000008</v>
      </c>
      <c r="J59" s="179">
        <f t="shared" ref="J59:K59" si="55">I59*1.05</f>
        <v>28.615563900000009</v>
      </c>
      <c r="K59" s="179">
        <f t="shared" si="55"/>
        <v>30.046342095000011</v>
      </c>
      <c r="L59" s="179">
        <f t="shared" si="47"/>
        <v>31.548659199750013</v>
      </c>
    </row>
    <row r="60" spans="1:13" x14ac:dyDescent="0.2">
      <c r="A60" s="109" t="s">
        <v>772</v>
      </c>
      <c r="B60" s="120">
        <v>7</v>
      </c>
      <c r="C60" s="120">
        <v>21.6</v>
      </c>
      <c r="D60" s="120">
        <v>23.8</v>
      </c>
      <c r="E60" s="120">
        <v>26.2</v>
      </c>
      <c r="F60" s="120">
        <v>27.75</v>
      </c>
      <c r="G60" s="160">
        <f t="shared" ref="G60" si="56">+F60*1.06</f>
        <v>29.415000000000003</v>
      </c>
      <c r="H60" s="179">
        <f t="shared" si="44"/>
        <v>30.885750000000005</v>
      </c>
      <c r="I60" s="179">
        <f t="shared" si="45"/>
        <v>32.738895000000007</v>
      </c>
      <c r="J60" s="179">
        <f t="shared" ref="J60:K60" si="57">I60*1.05</f>
        <v>34.375839750000011</v>
      </c>
      <c r="K60" s="179">
        <f t="shared" si="57"/>
        <v>36.094631737500016</v>
      </c>
      <c r="L60" s="179">
        <f t="shared" si="47"/>
        <v>37.899363324375017</v>
      </c>
    </row>
    <row r="61" spans="1:13" x14ac:dyDescent="0.2">
      <c r="A61" s="109" t="s">
        <v>773</v>
      </c>
      <c r="B61" s="120">
        <v>19.5</v>
      </c>
      <c r="C61" s="120">
        <v>30</v>
      </c>
      <c r="D61" s="120">
        <v>33</v>
      </c>
      <c r="E61" s="120">
        <v>36.299999999999997</v>
      </c>
      <c r="F61" s="120">
        <v>38.5</v>
      </c>
      <c r="G61" s="160">
        <f t="shared" ref="G61" si="58">+F61*1.06</f>
        <v>40.81</v>
      </c>
      <c r="H61" s="179">
        <f t="shared" si="44"/>
        <v>42.850500000000004</v>
      </c>
      <c r="I61" s="179">
        <f t="shared" si="45"/>
        <v>45.421530000000004</v>
      </c>
      <c r="J61" s="179">
        <f t="shared" ref="J61:K61" si="59">I61*1.05</f>
        <v>47.692606500000004</v>
      </c>
      <c r="K61" s="179">
        <f t="shared" si="59"/>
        <v>50.077236825000007</v>
      </c>
      <c r="L61" s="179">
        <f t="shared" si="47"/>
        <v>52.581098666250007</v>
      </c>
    </row>
    <row r="62" spans="1:13" x14ac:dyDescent="0.2">
      <c r="A62" s="25"/>
      <c r="B62" s="118"/>
      <c r="C62" s="118"/>
      <c r="D62" s="118"/>
      <c r="E62" s="118"/>
      <c r="F62" s="118"/>
      <c r="G62" s="162"/>
      <c r="H62" s="178"/>
      <c r="I62" s="178"/>
      <c r="J62" s="178"/>
      <c r="K62" s="178"/>
      <c r="L62" s="178"/>
    </row>
    <row r="63" spans="1:13" x14ac:dyDescent="0.2">
      <c r="A63" s="25"/>
      <c r="B63" s="118"/>
      <c r="C63" s="118"/>
      <c r="D63" s="118"/>
      <c r="E63" s="118"/>
      <c r="F63" s="118"/>
      <c r="G63" s="162"/>
      <c r="H63" s="178"/>
      <c r="I63" s="178"/>
      <c r="J63" s="178"/>
      <c r="K63" s="178"/>
      <c r="L63" s="178"/>
    </row>
    <row r="64" spans="1:13" x14ac:dyDescent="0.2">
      <c r="A64" s="22" t="s">
        <v>550</v>
      </c>
      <c r="B64" s="118"/>
      <c r="C64" s="118"/>
      <c r="D64" s="118"/>
      <c r="E64" s="118"/>
      <c r="F64" s="118"/>
      <c r="G64" s="162"/>
      <c r="H64" s="178"/>
      <c r="I64" s="178"/>
      <c r="J64" s="178"/>
      <c r="K64" s="178"/>
      <c r="L64" s="178"/>
    </row>
    <row r="65" spans="1:12" x14ac:dyDescent="0.2">
      <c r="A65" s="109" t="s">
        <v>543</v>
      </c>
      <c r="B65" s="120">
        <v>7</v>
      </c>
      <c r="C65" s="120">
        <v>7.7</v>
      </c>
      <c r="D65" s="120">
        <v>8.5</v>
      </c>
      <c r="E65" s="120">
        <v>9.4</v>
      </c>
      <c r="F65" s="120">
        <v>9.9499999999999993</v>
      </c>
      <c r="G65" s="160">
        <f t="shared" ref="G65" si="60">+F65*1.06</f>
        <v>10.547000000000001</v>
      </c>
      <c r="H65" s="179">
        <f t="shared" ref="H65:H71" si="61">+G65*1.05</f>
        <v>11.074350000000001</v>
      </c>
      <c r="I65" s="179">
        <f t="shared" ref="I65:I71" si="62">+H65*1.06</f>
        <v>11.738811000000002</v>
      </c>
      <c r="J65" s="179">
        <f t="shared" ref="J65:K65" si="63">I65*1.05</f>
        <v>12.325751550000003</v>
      </c>
      <c r="K65" s="179">
        <f t="shared" si="63"/>
        <v>12.942039127500005</v>
      </c>
      <c r="L65" s="179">
        <f t="shared" ref="L65:L71" si="64">+K65*1.05</f>
        <v>13.589141083875006</v>
      </c>
    </row>
    <row r="66" spans="1:12" x14ac:dyDescent="0.2">
      <c r="A66" s="109" t="s">
        <v>544</v>
      </c>
      <c r="B66" s="120">
        <v>7</v>
      </c>
      <c r="C66" s="120">
        <v>10</v>
      </c>
      <c r="D66" s="120">
        <v>11</v>
      </c>
      <c r="E66" s="120">
        <v>12.1</v>
      </c>
      <c r="F66" s="120">
        <v>12.85</v>
      </c>
      <c r="G66" s="160">
        <f t="shared" ref="G66" si="65">+F66*1.06</f>
        <v>13.621</v>
      </c>
      <c r="H66" s="179">
        <f t="shared" si="61"/>
        <v>14.302050000000001</v>
      </c>
      <c r="I66" s="179">
        <f t="shared" si="62"/>
        <v>15.160173000000002</v>
      </c>
      <c r="J66" s="179">
        <f t="shared" ref="J66:K66" si="66">I66*1.05</f>
        <v>15.918181650000003</v>
      </c>
      <c r="K66" s="179">
        <f t="shared" si="66"/>
        <v>16.714090732500004</v>
      </c>
      <c r="L66" s="179">
        <f t="shared" si="64"/>
        <v>17.549795269125006</v>
      </c>
    </row>
    <row r="67" spans="1:12" x14ac:dyDescent="0.2">
      <c r="A67" s="109" t="s">
        <v>545</v>
      </c>
      <c r="B67" s="120">
        <v>7</v>
      </c>
      <c r="C67" s="120">
        <v>13</v>
      </c>
      <c r="D67" s="120">
        <v>14.3</v>
      </c>
      <c r="E67" s="120">
        <v>15.7</v>
      </c>
      <c r="F67" s="120">
        <v>16.649999999999999</v>
      </c>
      <c r="G67" s="160">
        <f t="shared" ref="G67" si="67">+F67*1.06</f>
        <v>17.649000000000001</v>
      </c>
      <c r="H67" s="179">
        <f t="shared" si="61"/>
        <v>18.531450000000003</v>
      </c>
      <c r="I67" s="179">
        <f t="shared" si="62"/>
        <v>19.643337000000002</v>
      </c>
      <c r="J67" s="179">
        <f t="shared" ref="J67:K67" si="68">I67*1.05</f>
        <v>20.625503850000005</v>
      </c>
      <c r="K67" s="179">
        <f t="shared" si="68"/>
        <v>21.656779042500006</v>
      </c>
      <c r="L67" s="179">
        <f t="shared" si="64"/>
        <v>22.739617994625007</v>
      </c>
    </row>
    <row r="68" spans="1:12" x14ac:dyDescent="0.2">
      <c r="A68" s="109" t="s">
        <v>546</v>
      </c>
      <c r="B68" s="120">
        <v>7</v>
      </c>
      <c r="C68" s="120">
        <v>15</v>
      </c>
      <c r="D68" s="120">
        <v>16.5</v>
      </c>
      <c r="E68" s="120">
        <v>18.2</v>
      </c>
      <c r="F68" s="120">
        <v>19.3</v>
      </c>
      <c r="G68" s="160">
        <f t="shared" ref="G68" si="69">+F68*1.06</f>
        <v>20.458000000000002</v>
      </c>
      <c r="H68" s="179">
        <f t="shared" si="61"/>
        <v>21.480900000000002</v>
      </c>
      <c r="I68" s="179">
        <f t="shared" si="62"/>
        <v>22.769754000000002</v>
      </c>
      <c r="J68" s="179">
        <f t="shared" ref="J68:K68" si="70">I68*1.05</f>
        <v>23.908241700000005</v>
      </c>
      <c r="K68" s="179">
        <f t="shared" si="70"/>
        <v>25.103653785000006</v>
      </c>
      <c r="L68" s="179">
        <f t="shared" si="64"/>
        <v>26.358836474250008</v>
      </c>
    </row>
    <row r="69" spans="1:12" x14ac:dyDescent="0.2">
      <c r="A69" s="109" t="s">
        <v>547</v>
      </c>
      <c r="B69" s="120">
        <v>7</v>
      </c>
      <c r="C69" s="120">
        <v>18</v>
      </c>
      <c r="D69" s="120">
        <v>19.8</v>
      </c>
      <c r="E69" s="120">
        <v>21.8</v>
      </c>
      <c r="F69" s="120">
        <v>23.1</v>
      </c>
      <c r="G69" s="160">
        <f t="shared" ref="G69" si="71">+F69*1.06</f>
        <v>24.486000000000004</v>
      </c>
      <c r="H69" s="179">
        <f t="shared" si="61"/>
        <v>25.710300000000007</v>
      </c>
      <c r="I69" s="179">
        <f t="shared" si="62"/>
        <v>27.252918000000008</v>
      </c>
      <c r="J69" s="179">
        <f t="shared" ref="J69:K69" si="72">I69*1.05</f>
        <v>28.615563900000009</v>
      </c>
      <c r="K69" s="179">
        <f t="shared" si="72"/>
        <v>30.046342095000011</v>
      </c>
      <c r="L69" s="179">
        <f t="shared" si="64"/>
        <v>31.548659199750013</v>
      </c>
    </row>
    <row r="70" spans="1:12" x14ac:dyDescent="0.2">
      <c r="A70" s="109" t="s">
        <v>772</v>
      </c>
      <c r="B70" s="120">
        <v>7</v>
      </c>
      <c r="C70" s="120">
        <v>21.6</v>
      </c>
      <c r="D70" s="120">
        <v>23.8</v>
      </c>
      <c r="E70" s="120">
        <v>26.2</v>
      </c>
      <c r="F70" s="120">
        <v>27.75</v>
      </c>
      <c r="G70" s="160">
        <f t="shared" ref="G70" si="73">+F70*1.06</f>
        <v>29.415000000000003</v>
      </c>
      <c r="H70" s="179">
        <f t="shared" si="61"/>
        <v>30.885750000000005</v>
      </c>
      <c r="I70" s="179">
        <f t="shared" si="62"/>
        <v>32.738895000000007</v>
      </c>
      <c r="J70" s="179">
        <f t="shared" ref="J70:K70" si="74">I70*1.05</f>
        <v>34.375839750000011</v>
      </c>
      <c r="K70" s="179">
        <f t="shared" si="74"/>
        <v>36.094631737500016</v>
      </c>
      <c r="L70" s="179">
        <f t="shared" si="64"/>
        <v>37.899363324375017</v>
      </c>
    </row>
    <row r="71" spans="1:12" x14ac:dyDescent="0.2">
      <c r="A71" s="109" t="s">
        <v>775</v>
      </c>
      <c r="B71" s="120">
        <v>24.2</v>
      </c>
      <c r="C71" s="120">
        <v>50</v>
      </c>
      <c r="D71" s="120">
        <v>55</v>
      </c>
      <c r="E71" s="120">
        <v>61</v>
      </c>
      <c r="F71" s="120">
        <v>64.650000000000006</v>
      </c>
      <c r="G71" s="160">
        <f t="shared" ref="G71" si="75">+F71*1.06</f>
        <v>68.529000000000011</v>
      </c>
      <c r="H71" s="179">
        <f t="shared" si="61"/>
        <v>71.955450000000013</v>
      </c>
      <c r="I71" s="179">
        <f t="shared" si="62"/>
        <v>76.272777000000019</v>
      </c>
      <c r="J71" s="179">
        <f t="shared" ref="J71:K71" si="76">I71*1.05</f>
        <v>80.086415850000023</v>
      </c>
      <c r="K71" s="179">
        <f t="shared" si="76"/>
        <v>84.090736642500033</v>
      </c>
      <c r="L71" s="179">
        <f t="shared" si="64"/>
        <v>88.295273474625034</v>
      </c>
    </row>
    <row r="72" spans="1:12" x14ac:dyDescent="0.2">
      <c r="A72" s="25"/>
      <c r="B72" s="118"/>
      <c r="C72" s="118"/>
      <c r="D72" s="118"/>
      <c r="E72" s="118"/>
      <c r="F72" s="118"/>
      <c r="G72" s="162"/>
      <c r="H72" s="178"/>
      <c r="I72" s="178"/>
      <c r="J72" s="178"/>
      <c r="K72" s="178"/>
      <c r="L72" s="178"/>
    </row>
    <row r="73" spans="1:12" x14ac:dyDescent="0.2">
      <c r="A73" s="22" t="s">
        <v>551</v>
      </c>
      <c r="B73" s="118"/>
      <c r="C73" s="118"/>
      <c r="D73" s="118"/>
      <c r="E73" s="118"/>
      <c r="F73" s="118"/>
      <c r="G73" s="162"/>
      <c r="H73" s="178"/>
      <c r="I73" s="178"/>
      <c r="J73" s="178"/>
      <c r="K73" s="178"/>
      <c r="L73" s="178"/>
    </row>
    <row r="74" spans="1:12" x14ac:dyDescent="0.2">
      <c r="A74" s="109" t="s">
        <v>552</v>
      </c>
      <c r="B74" s="120">
        <v>287</v>
      </c>
      <c r="C74" s="120">
        <v>316</v>
      </c>
      <c r="D74" s="120">
        <v>348</v>
      </c>
      <c r="E74" s="120">
        <v>383</v>
      </c>
      <c r="F74" s="120">
        <v>406</v>
      </c>
      <c r="G74" s="160">
        <v>430</v>
      </c>
      <c r="H74" s="179">
        <f t="shared" ref="H74" si="77">+G74*1.05</f>
        <v>451.5</v>
      </c>
      <c r="I74" s="179">
        <f>+H74*1.06</f>
        <v>478.59000000000003</v>
      </c>
      <c r="J74" s="179">
        <f>I74*1.05</f>
        <v>502.51950000000005</v>
      </c>
      <c r="K74" s="179">
        <f>J74*1.05</f>
        <v>527.64547500000003</v>
      </c>
      <c r="L74" s="179">
        <f>+K74*1.05</f>
        <v>554.02774875000011</v>
      </c>
    </row>
    <row r="75" spans="1:12" x14ac:dyDescent="0.2">
      <c r="A75" s="25"/>
      <c r="B75" s="118"/>
      <c r="C75" s="118"/>
      <c r="D75" s="118"/>
      <c r="E75" s="118"/>
      <c r="F75" s="118"/>
      <c r="G75" s="162"/>
      <c r="H75" s="178"/>
      <c r="I75" s="178"/>
      <c r="J75" s="178"/>
      <c r="K75" s="178"/>
      <c r="L75" s="178"/>
    </row>
    <row r="76" spans="1:12" x14ac:dyDescent="0.2">
      <c r="A76" s="22" t="s">
        <v>553</v>
      </c>
      <c r="B76" s="118"/>
      <c r="C76" s="118"/>
      <c r="D76" s="118"/>
      <c r="E76" s="118"/>
      <c r="F76" s="118"/>
      <c r="G76" s="162"/>
      <c r="H76" s="178"/>
      <c r="I76" s="178"/>
      <c r="J76" s="178"/>
      <c r="K76" s="178"/>
      <c r="L76" s="178"/>
    </row>
    <row r="77" spans="1:12" x14ac:dyDescent="0.2">
      <c r="A77" s="220" t="s">
        <v>737</v>
      </c>
      <c r="B77" s="220"/>
      <c r="C77" s="220"/>
      <c r="D77" s="220"/>
      <c r="E77" s="220"/>
      <c r="F77" s="220"/>
      <c r="G77" s="220"/>
      <c r="H77" s="181"/>
      <c r="I77" s="181"/>
      <c r="J77" s="181"/>
      <c r="K77" s="181"/>
      <c r="L77" s="181"/>
    </row>
    <row r="78" spans="1:12" x14ac:dyDescent="0.2">
      <c r="A78" s="25"/>
      <c r="B78" s="118"/>
      <c r="C78" s="118"/>
      <c r="D78" s="118"/>
      <c r="E78" s="118"/>
      <c r="F78" s="118"/>
      <c r="G78" s="162"/>
      <c r="H78" s="178"/>
      <c r="I78" s="178"/>
      <c r="J78" s="178"/>
      <c r="K78" s="178"/>
      <c r="L78" s="178"/>
    </row>
    <row r="79" spans="1:12" x14ac:dyDescent="0.2">
      <c r="A79" s="22" t="s">
        <v>557</v>
      </c>
      <c r="B79" s="118"/>
      <c r="C79" s="118"/>
      <c r="D79" s="118"/>
      <c r="E79" s="118"/>
      <c r="F79" s="118"/>
      <c r="G79" s="162"/>
      <c r="H79" s="178"/>
      <c r="I79" s="178"/>
      <c r="J79" s="178"/>
      <c r="K79" s="178"/>
      <c r="L79" s="178"/>
    </row>
    <row r="80" spans="1:12" x14ac:dyDescent="0.2">
      <c r="A80" s="109" t="s">
        <v>558</v>
      </c>
      <c r="B80" s="120">
        <v>287.5</v>
      </c>
      <c r="C80" s="120">
        <v>316</v>
      </c>
      <c r="D80" s="120">
        <v>348</v>
      </c>
      <c r="E80" s="120">
        <v>383</v>
      </c>
      <c r="F80" s="120">
        <v>406</v>
      </c>
      <c r="G80" s="160">
        <f t="shared" ref="G80" si="78">+F80*1.06</f>
        <v>430.36</v>
      </c>
      <c r="H80" s="179">
        <f t="shared" ref="H80" si="79">+G80*1.05</f>
        <v>451.87800000000004</v>
      </c>
      <c r="I80" s="179">
        <f>+H80*1.06</f>
        <v>478.99068000000005</v>
      </c>
      <c r="J80" s="179">
        <f>I80*1.05</f>
        <v>502.94021400000008</v>
      </c>
      <c r="K80" s="179">
        <f>J80*1.05</f>
        <v>528.08722470000009</v>
      </c>
      <c r="L80" s="179">
        <f>+K80*1.05</f>
        <v>554.4915859350001</v>
      </c>
    </row>
    <row r="81" spans="1:12" x14ac:dyDescent="0.2">
      <c r="A81" s="25"/>
      <c r="B81" s="118"/>
      <c r="C81" s="118"/>
      <c r="D81" s="118"/>
      <c r="E81" s="118"/>
      <c r="F81" s="118"/>
      <c r="G81" s="162"/>
      <c r="H81" s="178"/>
      <c r="I81" s="178"/>
      <c r="J81" s="178"/>
      <c r="K81" s="178"/>
      <c r="L81" s="178"/>
    </row>
    <row r="82" spans="1:12" x14ac:dyDescent="0.2">
      <c r="A82" s="22" t="s">
        <v>559</v>
      </c>
      <c r="B82" s="118"/>
      <c r="C82" s="118"/>
      <c r="D82" s="118"/>
      <c r="E82" s="118"/>
      <c r="F82" s="118"/>
      <c r="G82" s="162"/>
      <c r="H82" s="178"/>
      <c r="I82" s="178"/>
      <c r="J82" s="178"/>
      <c r="K82" s="178"/>
      <c r="L82" s="178"/>
    </row>
    <row r="83" spans="1:12" x14ac:dyDescent="0.2">
      <c r="A83" s="109" t="s">
        <v>560</v>
      </c>
      <c r="B83" s="120">
        <v>172.3</v>
      </c>
      <c r="C83" s="120">
        <v>190</v>
      </c>
      <c r="D83" s="120">
        <v>209</v>
      </c>
      <c r="E83" s="120">
        <v>230</v>
      </c>
      <c r="F83" s="120">
        <f t="shared" ref="F83:G83" si="80">+E83*1.06</f>
        <v>243.8</v>
      </c>
      <c r="G83" s="160">
        <f t="shared" si="80"/>
        <v>258.428</v>
      </c>
      <c r="H83" s="179">
        <f t="shared" ref="H83" si="81">+G83*1.05</f>
        <v>271.3494</v>
      </c>
      <c r="I83" s="179">
        <f>+H83*1.06</f>
        <v>287.63036400000004</v>
      </c>
      <c r="J83" s="179">
        <f>I83*1.05</f>
        <v>302.01188220000006</v>
      </c>
      <c r="K83" s="179">
        <f>J83*1.05</f>
        <v>317.11247631000009</v>
      </c>
      <c r="L83" s="179">
        <f>+K83*1.05</f>
        <v>332.96810012550009</v>
      </c>
    </row>
    <row r="84" spans="1:12" x14ac:dyDescent="0.2">
      <c r="A84" s="25"/>
      <c r="B84" s="118"/>
      <c r="C84" s="118"/>
      <c r="D84" s="118"/>
      <c r="E84" s="118"/>
      <c r="F84" s="118"/>
      <c r="G84" s="162"/>
      <c r="H84" s="178"/>
      <c r="I84" s="178"/>
      <c r="J84" s="178"/>
      <c r="K84" s="178"/>
      <c r="L84" s="178"/>
    </row>
    <row r="85" spans="1:12" ht="28.5" customHeight="1" x14ac:dyDescent="0.2">
      <c r="A85" s="217" t="s">
        <v>738</v>
      </c>
      <c r="B85" s="217"/>
      <c r="C85" s="217"/>
      <c r="D85" s="217"/>
      <c r="E85" s="217"/>
      <c r="F85" s="217"/>
      <c r="G85" s="217"/>
      <c r="H85" s="181"/>
      <c r="I85" s="181"/>
      <c r="J85" s="181"/>
      <c r="K85" s="181"/>
      <c r="L85" s="181"/>
    </row>
    <row r="86" spans="1:12" x14ac:dyDescent="0.2">
      <c r="A86" s="25"/>
      <c r="B86" s="118"/>
      <c r="C86" s="118"/>
      <c r="D86" s="118"/>
      <c r="E86" s="118"/>
      <c r="F86" s="118"/>
      <c r="G86" s="162"/>
      <c r="H86" s="178"/>
      <c r="I86" s="178"/>
      <c r="J86" s="178"/>
      <c r="K86" s="178"/>
      <c r="L86" s="178"/>
    </row>
    <row r="87" spans="1:12" x14ac:dyDescent="0.2">
      <c r="A87" s="22" t="s">
        <v>565</v>
      </c>
      <c r="B87" s="118"/>
      <c r="C87" s="118"/>
      <c r="D87" s="118"/>
      <c r="E87" s="118"/>
      <c r="F87" s="118"/>
      <c r="G87" s="162"/>
      <c r="H87" s="178"/>
      <c r="I87" s="178"/>
      <c r="J87" s="178"/>
      <c r="K87" s="178"/>
      <c r="L87" s="178"/>
    </row>
    <row r="88" spans="1:12" ht="27.75" customHeight="1" x14ac:dyDescent="0.2">
      <c r="A88" s="217" t="s">
        <v>739</v>
      </c>
      <c r="B88" s="217"/>
      <c r="C88" s="217"/>
      <c r="D88" s="217"/>
      <c r="E88" s="217"/>
      <c r="F88" s="217"/>
      <c r="G88" s="217"/>
      <c r="H88" s="181"/>
      <c r="I88" s="181"/>
      <c r="J88" s="181"/>
      <c r="K88" s="181"/>
      <c r="L88" s="181"/>
    </row>
    <row r="89" spans="1:12" x14ac:dyDescent="0.2">
      <c r="A89" s="25"/>
      <c r="B89" s="118"/>
      <c r="C89" s="118"/>
      <c r="D89" s="118"/>
      <c r="E89" s="118"/>
      <c r="F89" s="118"/>
      <c r="G89" s="162"/>
      <c r="H89" s="178"/>
      <c r="I89" s="178"/>
      <c r="J89" s="178"/>
      <c r="K89" s="178"/>
      <c r="L89" s="178"/>
    </row>
    <row r="90" spans="1:12" x14ac:dyDescent="0.2">
      <c r="A90" s="22" t="s">
        <v>571</v>
      </c>
      <c r="B90" s="118"/>
      <c r="C90" s="118"/>
      <c r="D90" s="118"/>
      <c r="E90" s="118"/>
      <c r="F90" s="118"/>
      <c r="G90" s="162"/>
      <c r="H90" s="178"/>
      <c r="I90" s="178"/>
      <c r="J90" s="178"/>
      <c r="K90" s="178"/>
      <c r="L90" s="178"/>
    </row>
    <row r="91" spans="1:12" x14ac:dyDescent="0.2">
      <c r="A91" s="109" t="s">
        <v>572</v>
      </c>
      <c r="B91" s="120">
        <v>172.3</v>
      </c>
      <c r="C91" s="120">
        <v>190</v>
      </c>
      <c r="D91" s="120">
        <v>209</v>
      </c>
      <c r="E91" s="120">
        <v>230</v>
      </c>
      <c r="F91" s="120">
        <f t="shared" ref="F91:G91" si="82">+E91*1.06</f>
        <v>243.8</v>
      </c>
      <c r="G91" s="160">
        <f t="shared" si="82"/>
        <v>258.428</v>
      </c>
      <c r="H91" s="179">
        <f t="shared" ref="H91" si="83">+G91*1.05</f>
        <v>271.3494</v>
      </c>
      <c r="I91" s="179">
        <f>+H91*1.06</f>
        <v>287.63036400000004</v>
      </c>
      <c r="J91" s="179">
        <f>I91*1.05</f>
        <v>302.01188220000006</v>
      </c>
      <c r="K91" s="179">
        <f>J91*1.05</f>
        <v>317.11247631000009</v>
      </c>
      <c r="L91" s="179">
        <f>+K91*1.05</f>
        <v>332.96810012550009</v>
      </c>
    </row>
    <row r="92" spans="1:12" x14ac:dyDescent="0.2">
      <c r="A92" s="107"/>
      <c r="B92" s="118"/>
      <c r="C92" s="118"/>
      <c r="D92" s="118"/>
      <c r="E92" s="118"/>
      <c r="F92" s="118"/>
      <c r="G92" s="162"/>
      <c r="H92" s="178"/>
      <c r="I92" s="178"/>
      <c r="J92" s="178"/>
      <c r="K92" s="178"/>
      <c r="L92" s="178"/>
    </row>
    <row r="93" spans="1:12" x14ac:dyDescent="0.2">
      <c r="A93" s="108" t="s">
        <v>729</v>
      </c>
      <c r="B93" s="118"/>
      <c r="C93" s="118"/>
      <c r="D93" s="118"/>
      <c r="E93" s="118"/>
      <c r="F93" s="118"/>
      <c r="G93" s="162"/>
      <c r="H93" s="178"/>
      <c r="I93" s="178"/>
      <c r="J93" s="178"/>
      <c r="K93" s="178"/>
      <c r="L93" s="178"/>
    </row>
    <row r="94" spans="1:12" x14ac:dyDescent="0.2">
      <c r="A94" s="108" t="s">
        <v>730</v>
      </c>
      <c r="B94" s="118"/>
      <c r="C94" s="118"/>
      <c r="D94" s="118"/>
      <c r="E94" s="118"/>
      <c r="F94" s="118"/>
      <c r="G94" s="162"/>
      <c r="H94" s="178"/>
      <c r="I94" s="178"/>
      <c r="J94" s="178"/>
      <c r="K94" s="178"/>
      <c r="L94" s="178"/>
    </row>
    <row r="95" spans="1:12" x14ac:dyDescent="0.2">
      <c r="A95" s="108" t="s">
        <v>731</v>
      </c>
      <c r="B95" s="118"/>
      <c r="C95" s="118"/>
      <c r="D95" s="118"/>
      <c r="E95" s="118"/>
      <c r="F95" s="118"/>
      <c r="G95" s="162"/>
      <c r="H95" s="178"/>
      <c r="I95" s="178"/>
      <c r="J95" s="178"/>
      <c r="K95" s="178"/>
      <c r="L95" s="178"/>
    </row>
    <row r="96" spans="1:12" x14ac:dyDescent="0.2">
      <c r="A96" s="108" t="s">
        <v>732</v>
      </c>
      <c r="B96" s="118"/>
      <c r="C96" s="118"/>
      <c r="D96" s="118"/>
      <c r="E96" s="118"/>
      <c r="F96" s="118"/>
      <c r="G96" s="162"/>
      <c r="H96" s="178"/>
      <c r="I96" s="178"/>
      <c r="J96" s="178"/>
      <c r="K96" s="178"/>
      <c r="L96" s="178"/>
    </row>
    <row r="97" spans="1:12" x14ac:dyDescent="0.2">
      <c r="A97" s="108" t="s">
        <v>733</v>
      </c>
      <c r="B97" s="118"/>
      <c r="C97" s="118"/>
      <c r="D97" s="118"/>
      <c r="E97" s="118"/>
      <c r="F97" s="118"/>
      <c r="G97" s="162"/>
      <c r="H97" s="178"/>
      <c r="I97" s="178"/>
      <c r="J97" s="178"/>
      <c r="K97" s="178"/>
      <c r="L97" s="178"/>
    </row>
    <row r="98" spans="1:12" x14ac:dyDescent="0.2">
      <c r="A98" s="107"/>
      <c r="B98" s="118"/>
      <c r="C98" s="118"/>
      <c r="D98" s="118"/>
      <c r="E98" s="118"/>
      <c r="F98" s="118"/>
      <c r="G98" s="162"/>
      <c r="H98" s="178"/>
      <c r="I98" s="178"/>
      <c r="J98" s="178"/>
      <c r="K98" s="178"/>
      <c r="L98" s="178"/>
    </row>
    <row r="99" spans="1:12" x14ac:dyDescent="0.2">
      <c r="A99" s="135" t="s">
        <v>578</v>
      </c>
      <c r="B99" s="211" t="s">
        <v>579</v>
      </c>
      <c r="C99" s="211"/>
      <c r="D99" s="211"/>
      <c r="E99" s="211"/>
      <c r="F99" s="211"/>
      <c r="G99" s="211"/>
      <c r="H99" s="181"/>
      <c r="I99" s="181"/>
      <c r="J99" s="181"/>
      <c r="K99" s="181"/>
      <c r="L99" s="181"/>
    </row>
    <row r="100" spans="1:12" x14ac:dyDescent="0.2">
      <c r="A100" s="25"/>
      <c r="B100" s="118"/>
      <c r="C100" s="118"/>
      <c r="D100" s="118"/>
      <c r="E100" s="118"/>
      <c r="F100" s="118"/>
      <c r="G100" s="162"/>
      <c r="H100" s="178"/>
      <c r="I100" s="178"/>
      <c r="J100" s="178"/>
      <c r="K100" s="178"/>
      <c r="L100" s="178"/>
    </row>
    <row r="101" spans="1:12" x14ac:dyDescent="0.2">
      <c r="A101" s="22" t="s">
        <v>745</v>
      </c>
      <c r="B101" s="118"/>
      <c r="C101" s="118"/>
      <c r="D101" s="118"/>
      <c r="E101" s="118"/>
      <c r="F101" s="118"/>
      <c r="G101" s="162"/>
      <c r="H101" s="178"/>
      <c r="I101" s="178"/>
      <c r="J101" s="178"/>
      <c r="K101" s="178"/>
      <c r="L101" s="178"/>
    </row>
    <row r="102" spans="1:12" ht="13.5" customHeight="1" x14ac:dyDescent="0.2">
      <c r="A102" s="207" t="s">
        <v>743</v>
      </c>
      <c r="B102" s="207"/>
      <c r="C102" s="207"/>
      <c r="D102" s="207"/>
      <c r="E102" s="207"/>
      <c r="F102" s="207"/>
      <c r="G102" s="207"/>
      <c r="H102" s="181"/>
      <c r="I102" s="181"/>
      <c r="J102" s="181"/>
      <c r="K102" s="181"/>
      <c r="L102" s="181"/>
    </row>
    <row r="103" spans="1:12" x14ac:dyDescent="0.2">
      <c r="A103" s="22"/>
      <c r="B103" s="118"/>
      <c r="C103" s="118"/>
      <c r="D103" s="118"/>
      <c r="E103" s="118"/>
      <c r="F103" s="118"/>
      <c r="G103" s="162"/>
      <c r="H103" s="178"/>
      <c r="I103" s="178"/>
      <c r="J103" s="178"/>
      <c r="K103" s="178"/>
      <c r="L103" s="178"/>
    </row>
    <row r="104" spans="1:12" x14ac:dyDescent="0.2">
      <c r="A104" s="109" t="s">
        <v>581</v>
      </c>
      <c r="B104" s="120"/>
      <c r="C104" s="120">
        <v>30</v>
      </c>
      <c r="D104" s="120">
        <v>33</v>
      </c>
      <c r="E104" s="156" t="s">
        <v>582</v>
      </c>
      <c r="F104" s="173" t="s">
        <v>582</v>
      </c>
      <c r="G104" s="165" t="s">
        <v>582</v>
      </c>
      <c r="H104" s="182" t="s">
        <v>582</v>
      </c>
      <c r="I104" s="182" t="s">
        <v>582</v>
      </c>
      <c r="J104" s="182"/>
      <c r="K104" s="182" t="s">
        <v>582</v>
      </c>
      <c r="L104" s="182" t="s">
        <v>582</v>
      </c>
    </row>
    <row r="105" spans="1:12" x14ac:dyDescent="0.2">
      <c r="A105" s="25"/>
      <c r="B105" s="118"/>
      <c r="C105" s="118"/>
      <c r="D105" s="118"/>
      <c r="E105" s="118"/>
      <c r="F105" s="118"/>
      <c r="G105" s="162"/>
      <c r="H105" s="178"/>
      <c r="I105" s="178"/>
      <c r="J105" s="178"/>
      <c r="K105" s="178"/>
      <c r="L105" s="178"/>
    </row>
    <row r="106" spans="1:12" x14ac:dyDescent="0.2">
      <c r="A106" s="113" t="s">
        <v>631</v>
      </c>
      <c r="B106" s="122"/>
      <c r="C106" s="122"/>
      <c r="D106" s="122"/>
      <c r="E106" s="118"/>
      <c r="F106" s="118"/>
      <c r="G106" s="162"/>
      <c r="H106" s="178"/>
      <c r="I106" s="178"/>
      <c r="J106" s="178"/>
      <c r="K106" s="178"/>
      <c r="L106" s="178"/>
    </row>
    <row r="107" spans="1:12" x14ac:dyDescent="0.2">
      <c r="A107" s="150" t="s">
        <v>584</v>
      </c>
      <c r="B107" s="151"/>
      <c r="C107" s="151">
        <v>300</v>
      </c>
      <c r="D107" s="120">
        <v>330</v>
      </c>
      <c r="E107" s="156" t="s">
        <v>582</v>
      </c>
      <c r="F107" s="173" t="s">
        <v>582</v>
      </c>
      <c r="G107" s="165" t="s">
        <v>582</v>
      </c>
      <c r="H107" s="182" t="s">
        <v>582</v>
      </c>
      <c r="I107" s="182" t="s">
        <v>582</v>
      </c>
      <c r="J107" s="182" t="s">
        <v>582</v>
      </c>
      <c r="K107" s="182" t="s">
        <v>582</v>
      </c>
      <c r="L107" s="182" t="s">
        <v>582</v>
      </c>
    </row>
    <row r="108" spans="1:12" x14ac:dyDescent="0.2">
      <c r="A108" s="150" t="s">
        <v>744</v>
      </c>
      <c r="B108" s="151"/>
      <c r="C108" s="151">
        <v>300</v>
      </c>
      <c r="D108" s="120">
        <v>330</v>
      </c>
      <c r="E108" s="156" t="s">
        <v>582</v>
      </c>
      <c r="F108" s="173" t="s">
        <v>582</v>
      </c>
      <c r="G108" s="165" t="s">
        <v>582</v>
      </c>
      <c r="H108" s="182" t="s">
        <v>582</v>
      </c>
      <c r="I108" s="182" t="s">
        <v>582</v>
      </c>
      <c r="J108" s="182" t="s">
        <v>582</v>
      </c>
      <c r="K108" s="182" t="s">
        <v>582</v>
      </c>
      <c r="L108" s="182" t="s">
        <v>582</v>
      </c>
    </row>
    <row r="109" spans="1:12" x14ac:dyDescent="0.2">
      <c r="A109" s="150" t="s">
        <v>633</v>
      </c>
      <c r="B109" s="151"/>
      <c r="C109" s="151">
        <v>300</v>
      </c>
      <c r="D109" s="120">
        <v>330</v>
      </c>
      <c r="E109" s="156" t="s">
        <v>582</v>
      </c>
      <c r="F109" s="173" t="s">
        <v>582</v>
      </c>
      <c r="G109" s="165" t="s">
        <v>582</v>
      </c>
      <c r="H109" s="182" t="s">
        <v>582</v>
      </c>
      <c r="I109" s="182" t="s">
        <v>582</v>
      </c>
      <c r="J109" s="182" t="s">
        <v>582</v>
      </c>
      <c r="K109" s="182" t="s">
        <v>582</v>
      </c>
      <c r="L109" s="182" t="s">
        <v>582</v>
      </c>
    </row>
    <row r="110" spans="1:12" x14ac:dyDescent="0.2">
      <c r="A110" s="150" t="s">
        <v>634</v>
      </c>
      <c r="B110" s="151"/>
      <c r="C110" s="151">
        <v>300</v>
      </c>
      <c r="D110" s="120">
        <v>330</v>
      </c>
      <c r="E110" s="156" t="s">
        <v>582</v>
      </c>
      <c r="F110" s="173" t="s">
        <v>582</v>
      </c>
      <c r="G110" s="165" t="s">
        <v>582</v>
      </c>
      <c r="H110" s="182" t="s">
        <v>582</v>
      </c>
      <c r="I110" s="182" t="s">
        <v>582</v>
      </c>
      <c r="J110" s="182" t="s">
        <v>582</v>
      </c>
      <c r="K110" s="182" t="s">
        <v>582</v>
      </c>
      <c r="L110" s="182" t="s">
        <v>582</v>
      </c>
    </row>
    <row r="111" spans="1:12" x14ac:dyDescent="0.2">
      <c r="A111" s="150" t="s">
        <v>598</v>
      </c>
      <c r="B111" s="151"/>
      <c r="C111" s="151">
        <v>50</v>
      </c>
      <c r="D111" s="120">
        <v>55</v>
      </c>
      <c r="E111" s="156" t="s">
        <v>582</v>
      </c>
      <c r="F111" s="173" t="s">
        <v>582</v>
      </c>
      <c r="G111" s="165" t="s">
        <v>582</v>
      </c>
      <c r="H111" s="182" t="s">
        <v>582</v>
      </c>
      <c r="I111" s="182" t="s">
        <v>582</v>
      </c>
      <c r="J111" s="182" t="s">
        <v>582</v>
      </c>
      <c r="K111" s="182" t="s">
        <v>582</v>
      </c>
      <c r="L111" s="182" t="s">
        <v>582</v>
      </c>
    </row>
    <row r="112" spans="1:12" x14ac:dyDescent="0.2">
      <c r="A112" s="150" t="s">
        <v>635</v>
      </c>
      <c r="B112" s="151"/>
      <c r="C112" s="151">
        <v>500</v>
      </c>
      <c r="D112" s="120">
        <v>550</v>
      </c>
      <c r="E112" s="156" t="s">
        <v>582</v>
      </c>
      <c r="F112" s="173" t="s">
        <v>582</v>
      </c>
      <c r="G112" s="165" t="s">
        <v>582</v>
      </c>
      <c r="H112" s="182" t="s">
        <v>582</v>
      </c>
      <c r="I112" s="182" t="s">
        <v>582</v>
      </c>
      <c r="J112" s="182" t="s">
        <v>582</v>
      </c>
      <c r="K112" s="182" t="s">
        <v>582</v>
      </c>
      <c r="L112" s="182" t="s">
        <v>582</v>
      </c>
    </row>
    <row r="113" spans="1:12" x14ac:dyDescent="0.2">
      <c r="A113" s="109" t="s">
        <v>585</v>
      </c>
      <c r="B113" s="120"/>
      <c r="C113" s="120">
        <v>200</v>
      </c>
      <c r="D113" s="120">
        <v>220</v>
      </c>
      <c r="E113" s="156" t="s">
        <v>582</v>
      </c>
      <c r="F113" s="173" t="s">
        <v>582</v>
      </c>
      <c r="G113" s="165" t="s">
        <v>582</v>
      </c>
      <c r="H113" s="182" t="s">
        <v>582</v>
      </c>
      <c r="I113" s="182" t="s">
        <v>582</v>
      </c>
      <c r="J113" s="182" t="s">
        <v>582</v>
      </c>
      <c r="K113" s="182" t="s">
        <v>582</v>
      </c>
      <c r="L113" s="182" t="s">
        <v>582</v>
      </c>
    </row>
    <row r="114" spans="1:12" x14ac:dyDescent="0.2">
      <c r="A114" s="109" t="s">
        <v>586</v>
      </c>
      <c r="B114" s="120"/>
      <c r="C114" s="120">
        <v>200</v>
      </c>
      <c r="D114" s="120">
        <v>220</v>
      </c>
      <c r="E114" s="156" t="s">
        <v>582</v>
      </c>
      <c r="F114" s="173" t="s">
        <v>582</v>
      </c>
      <c r="G114" s="165" t="s">
        <v>582</v>
      </c>
      <c r="H114" s="182" t="s">
        <v>582</v>
      </c>
      <c r="I114" s="182" t="s">
        <v>582</v>
      </c>
      <c r="J114" s="182" t="s">
        <v>582</v>
      </c>
      <c r="K114" s="182" t="s">
        <v>582</v>
      </c>
      <c r="L114" s="182" t="s">
        <v>582</v>
      </c>
    </row>
    <row r="115" spans="1:12" x14ac:dyDescent="0.2">
      <c r="A115" s="109" t="s">
        <v>587</v>
      </c>
      <c r="B115" s="120"/>
      <c r="C115" s="120">
        <v>500</v>
      </c>
      <c r="D115" s="120">
        <v>550</v>
      </c>
      <c r="E115" s="156" t="s">
        <v>582</v>
      </c>
      <c r="F115" s="173" t="s">
        <v>582</v>
      </c>
      <c r="G115" s="165" t="s">
        <v>582</v>
      </c>
      <c r="H115" s="182" t="s">
        <v>582</v>
      </c>
      <c r="I115" s="182" t="s">
        <v>582</v>
      </c>
      <c r="J115" s="182" t="s">
        <v>582</v>
      </c>
      <c r="K115" s="182" t="s">
        <v>582</v>
      </c>
      <c r="L115" s="182" t="s">
        <v>582</v>
      </c>
    </row>
    <row r="116" spans="1:12" x14ac:dyDescent="0.2">
      <c r="A116" s="25"/>
      <c r="B116" s="118"/>
      <c r="C116" s="118"/>
      <c r="D116" s="118"/>
      <c r="E116" s="118"/>
      <c r="F116" s="118"/>
      <c r="G116" s="162"/>
      <c r="H116" s="178"/>
      <c r="I116" s="178"/>
      <c r="J116" s="178"/>
      <c r="K116" s="178"/>
      <c r="L116" s="178"/>
    </row>
    <row r="117" spans="1:12" ht="33.75" customHeight="1" x14ac:dyDescent="0.2">
      <c r="A117" s="207" t="s">
        <v>746</v>
      </c>
      <c r="B117" s="207"/>
      <c r="C117" s="207"/>
      <c r="D117" s="207"/>
      <c r="E117" s="207"/>
      <c r="F117" s="207"/>
      <c r="G117" s="207"/>
      <c r="H117" s="181"/>
      <c r="I117" s="181"/>
      <c r="J117" s="181"/>
      <c r="K117" s="181"/>
      <c r="L117" s="181"/>
    </row>
    <row r="118" spans="1:12" x14ac:dyDescent="0.2">
      <c r="A118" s="114"/>
      <c r="B118" s="122"/>
      <c r="C118" s="122"/>
      <c r="D118" s="122"/>
      <c r="E118" s="118"/>
      <c r="F118" s="118"/>
      <c r="G118" s="162"/>
      <c r="H118" s="178"/>
      <c r="I118" s="178"/>
      <c r="J118" s="178"/>
      <c r="K118" s="178"/>
      <c r="L118" s="178"/>
    </row>
    <row r="119" spans="1:12" x14ac:dyDescent="0.2">
      <c r="A119" s="152" t="s">
        <v>640</v>
      </c>
      <c r="B119" s="151"/>
      <c r="C119" s="151">
        <v>5000</v>
      </c>
      <c r="D119" s="151">
        <v>5500</v>
      </c>
      <c r="E119" s="151">
        <v>8228</v>
      </c>
      <c r="F119" s="120">
        <v>8721.7000000000007</v>
      </c>
      <c r="G119" s="160">
        <f t="shared" ref="G119" si="84">+F119*1.06</f>
        <v>9245.0020000000004</v>
      </c>
      <c r="H119" s="179">
        <f t="shared" ref="H119:H123" si="85">+G119*1.05</f>
        <v>9707.2521000000015</v>
      </c>
      <c r="I119" s="179">
        <f>+H119*1.06</f>
        <v>10289.687226000002</v>
      </c>
      <c r="J119" s="179">
        <f t="shared" ref="J119:K119" si="86">I119*1.05</f>
        <v>10804.171587300003</v>
      </c>
      <c r="K119" s="179">
        <f t="shared" si="86"/>
        <v>11344.380166665003</v>
      </c>
      <c r="L119" s="179">
        <f t="shared" ref="L119:L123" si="87">+K119*1.05</f>
        <v>11911.599174998253</v>
      </c>
    </row>
    <row r="120" spans="1:12" x14ac:dyDescent="0.2">
      <c r="A120" s="150" t="s">
        <v>20</v>
      </c>
      <c r="B120" s="151"/>
      <c r="C120" s="151">
        <v>2000</v>
      </c>
      <c r="D120" s="120">
        <v>2200</v>
      </c>
      <c r="E120" s="120">
        <v>2420</v>
      </c>
      <c r="F120" s="120">
        <f t="shared" ref="F120:G120" si="88">+E120*1.06</f>
        <v>2565.2000000000003</v>
      </c>
      <c r="G120" s="160">
        <f t="shared" si="88"/>
        <v>2719.1120000000005</v>
      </c>
      <c r="H120" s="179">
        <f t="shared" si="85"/>
        <v>2855.0676000000008</v>
      </c>
      <c r="I120" s="179">
        <f>+H120*1.06</f>
        <v>3026.3716560000012</v>
      </c>
      <c r="J120" s="179">
        <f t="shared" ref="J120:K120" si="89">I120*1.05</f>
        <v>3177.6902388000012</v>
      </c>
      <c r="K120" s="179">
        <f t="shared" si="89"/>
        <v>3336.5747507400015</v>
      </c>
      <c r="L120" s="179">
        <f t="shared" si="87"/>
        <v>3503.4034882770015</v>
      </c>
    </row>
    <row r="121" spans="1:12" x14ac:dyDescent="0.2">
      <c r="A121" s="150" t="s">
        <v>641</v>
      </c>
      <c r="B121" s="151"/>
      <c r="C121" s="151"/>
      <c r="D121" s="120"/>
      <c r="E121" s="120">
        <v>2420</v>
      </c>
      <c r="F121" s="120">
        <f t="shared" ref="F121:G121" si="90">+E121*1.06</f>
        <v>2565.2000000000003</v>
      </c>
      <c r="G121" s="160">
        <f t="shared" si="90"/>
        <v>2719.1120000000005</v>
      </c>
      <c r="H121" s="179">
        <f t="shared" si="85"/>
        <v>2855.0676000000008</v>
      </c>
      <c r="I121" s="179">
        <f>+H121*1.06</f>
        <v>3026.3716560000012</v>
      </c>
      <c r="J121" s="179">
        <f t="shared" ref="J121:K121" si="91">I121*1.05</f>
        <v>3177.6902388000012</v>
      </c>
      <c r="K121" s="179">
        <f t="shared" si="91"/>
        <v>3336.5747507400015</v>
      </c>
      <c r="L121" s="179">
        <f t="shared" si="87"/>
        <v>3503.4034882770015</v>
      </c>
    </row>
    <row r="122" spans="1:12" x14ac:dyDescent="0.2">
      <c r="A122" s="150" t="s">
        <v>642</v>
      </c>
      <c r="B122" s="151"/>
      <c r="C122" s="151">
        <v>2000</v>
      </c>
      <c r="D122" s="120">
        <v>2200</v>
      </c>
      <c r="E122" s="120">
        <v>2420</v>
      </c>
      <c r="F122" s="120">
        <f t="shared" ref="F122:G122" si="92">+E122*1.06</f>
        <v>2565.2000000000003</v>
      </c>
      <c r="G122" s="160">
        <f t="shared" si="92"/>
        <v>2719.1120000000005</v>
      </c>
      <c r="H122" s="179">
        <f t="shared" si="85"/>
        <v>2855.0676000000008</v>
      </c>
      <c r="I122" s="179">
        <f>+H122*1.06</f>
        <v>3026.3716560000012</v>
      </c>
      <c r="J122" s="179">
        <f t="shared" ref="J122:K122" si="93">I122*1.05</f>
        <v>3177.6902388000012</v>
      </c>
      <c r="K122" s="179">
        <f t="shared" si="93"/>
        <v>3336.5747507400015</v>
      </c>
      <c r="L122" s="179">
        <f t="shared" si="87"/>
        <v>3503.4034882770015</v>
      </c>
    </row>
    <row r="123" spans="1:12" x14ac:dyDescent="0.2">
      <c r="A123" s="150" t="s">
        <v>643</v>
      </c>
      <c r="B123" s="151"/>
      <c r="C123" s="151">
        <v>800</v>
      </c>
      <c r="D123" s="120">
        <v>880</v>
      </c>
      <c r="E123" s="120">
        <v>968</v>
      </c>
      <c r="F123" s="120">
        <v>1026.0999999999999</v>
      </c>
      <c r="G123" s="160">
        <f t="shared" ref="G123" si="94">+F123*1.06</f>
        <v>1087.6659999999999</v>
      </c>
      <c r="H123" s="179">
        <f t="shared" si="85"/>
        <v>1142.0492999999999</v>
      </c>
      <c r="I123" s="179">
        <f>+H123*1.06</f>
        <v>1210.5722579999999</v>
      </c>
      <c r="J123" s="179">
        <f t="shared" ref="J123:K123" si="95">I123*1.05</f>
        <v>1271.1008709</v>
      </c>
      <c r="K123" s="179">
        <f t="shared" si="95"/>
        <v>1334.655914445</v>
      </c>
      <c r="L123" s="179">
        <f t="shared" si="87"/>
        <v>1401.3887101672501</v>
      </c>
    </row>
    <row r="124" spans="1:12" x14ac:dyDescent="0.2">
      <c r="A124" s="150" t="s">
        <v>17</v>
      </c>
      <c r="B124" s="151"/>
      <c r="C124" s="151">
        <v>200</v>
      </c>
      <c r="D124" s="120">
        <v>220</v>
      </c>
      <c r="E124" s="208"/>
      <c r="F124" s="209"/>
      <c r="G124" s="210"/>
      <c r="H124" s="181"/>
      <c r="I124" s="181"/>
      <c r="J124" s="181"/>
      <c r="K124" s="181"/>
      <c r="L124" s="181"/>
    </row>
    <row r="125" spans="1:12" x14ac:dyDescent="0.2">
      <c r="A125" s="114"/>
      <c r="B125" s="122"/>
      <c r="C125" s="122"/>
      <c r="D125" s="122"/>
      <c r="E125" s="118"/>
      <c r="F125" s="118"/>
      <c r="G125" s="162"/>
      <c r="H125" s="178"/>
      <c r="I125" s="178"/>
      <c r="J125" s="178"/>
      <c r="K125" s="178"/>
      <c r="L125" s="178"/>
    </row>
    <row r="126" spans="1:12" x14ac:dyDescent="0.2">
      <c r="A126" s="25"/>
      <c r="B126" s="118"/>
      <c r="C126" s="118"/>
      <c r="D126" s="118"/>
      <c r="E126" s="118"/>
      <c r="F126" s="118"/>
      <c r="G126" s="162"/>
      <c r="H126" s="178"/>
      <c r="I126" s="178"/>
      <c r="J126" s="178"/>
      <c r="K126" s="178"/>
      <c r="L126" s="178"/>
    </row>
    <row r="127" spans="1:12" x14ac:dyDescent="0.2">
      <c r="A127" s="47" t="s">
        <v>644</v>
      </c>
      <c r="B127" s="118"/>
      <c r="C127" s="118"/>
      <c r="D127" s="118"/>
      <c r="E127" s="118"/>
      <c r="F127" s="118"/>
      <c r="G127" s="162"/>
      <c r="H127" s="178"/>
      <c r="I127" s="178"/>
      <c r="J127" s="178"/>
      <c r="K127" s="178"/>
      <c r="L127" s="178"/>
    </row>
    <row r="128" spans="1:12" x14ac:dyDescent="0.2">
      <c r="A128" s="135" t="s">
        <v>645</v>
      </c>
      <c r="B128" s="131">
        <v>97.9</v>
      </c>
      <c r="C128" s="120">
        <v>150</v>
      </c>
      <c r="D128" s="120">
        <v>165</v>
      </c>
      <c r="E128" s="120">
        <v>450</v>
      </c>
      <c r="F128" s="120">
        <f t="shared" ref="F128:G128" si="96">+E128*1.06</f>
        <v>477</v>
      </c>
      <c r="G128" s="160">
        <f t="shared" si="96"/>
        <v>505.62</v>
      </c>
      <c r="H128" s="179">
        <f t="shared" ref="H128:H129" si="97">+G128*1.05</f>
        <v>530.90100000000007</v>
      </c>
      <c r="I128" s="179">
        <f>+H128*1.06</f>
        <v>562.75506000000007</v>
      </c>
      <c r="J128" s="179">
        <f t="shared" ref="J128:K128" si="98">I128*1.05</f>
        <v>590.89281300000005</v>
      </c>
      <c r="K128" s="179">
        <f t="shared" si="98"/>
        <v>620.43745365000007</v>
      </c>
      <c r="L128" s="179">
        <f t="shared" ref="L128:L129" si="99">+K128*1.05</f>
        <v>651.45932633250004</v>
      </c>
    </row>
    <row r="129" spans="1:12" x14ac:dyDescent="0.2">
      <c r="A129" s="132" t="s">
        <v>646</v>
      </c>
      <c r="B129" s="131">
        <v>49</v>
      </c>
      <c r="C129" s="120">
        <v>100</v>
      </c>
      <c r="D129" s="120">
        <v>110</v>
      </c>
      <c r="E129" s="120">
        <v>200</v>
      </c>
      <c r="F129" s="120">
        <f t="shared" ref="F129:G129" si="100">+E129*1.06</f>
        <v>212</v>
      </c>
      <c r="G129" s="160">
        <f t="shared" si="100"/>
        <v>224.72</v>
      </c>
      <c r="H129" s="179">
        <f t="shared" si="97"/>
        <v>235.95600000000002</v>
      </c>
      <c r="I129" s="179">
        <f>+H129*1.06</f>
        <v>250.11336000000003</v>
      </c>
      <c r="J129" s="179">
        <f t="shared" ref="J129:K129" si="101">I129*1.05</f>
        <v>262.61902800000001</v>
      </c>
      <c r="K129" s="179">
        <f t="shared" si="101"/>
        <v>275.74997940000003</v>
      </c>
      <c r="L129" s="179">
        <f t="shared" si="99"/>
        <v>289.53747837000003</v>
      </c>
    </row>
    <row r="130" spans="1:12" x14ac:dyDescent="0.2">
      <c r="A130" s="25"/>
      <c r="B130" s="118"/>
      <c r="C130" s="118"/>
      <c r="D130" s="118"/>
      <c r="E130" s="118"/>
      <c r="F130" s="118"/>
      <c r="G130" s="162"/>
      <c r="H130" s="178"/>
      <c r="I130" s="178"/>
      <c r="J130" s="178"/>
      <c r="K130" s="178"/>
      <c r="L130" s="178"/>
    </row>
    <row r="131" spans="1:12" x14ac:dyDescent="0.2">
      <c r="A131" s="215" t="s">
        <v>588</v>
      </c>
      <c r="B131" s="215"/>
      <c r="C131" s="215"/>
      <c r="D131" s="215"/>
      <c r="E131" s="215"/>
      <c r="F131" s="215"/>
      <c r="G131" s="215"/>
      <c r="H131" s="181"/>
      <c r="I131" s="181"/>
      <c r="J131" s="181"/>
      <c r="K131" s="181"/>
      <c r="L131" s="181"/>
    </row>
    <row r="132" spans="1:12" x14ac:dyDescent="0.2">
      <c r="A132" s="145"/>
      <c r="B132" s="139"/>
      <c r="C132" s="139"/>
      <c r="D132" s="139"/>
      <c r="E132" s="157"/>
      <c r="F132" s="174"/>
      <c r="G132" s="166"/>
      <c r="H132" s="183"/>
      <c r="I132" s="183"/>
      <c r="J132" s="183"/>
      <c r="K132" s="183"/>
      <c r="L132" s="183"/>
    </row>
    <row r="133" spans="1:12" x14ac:dyDescent="0.2">
      <c r="A133" s="139" t="s">
        <v>589</v>
      </c>
      <c r="B133" s="212"/>
      <c r="C133" s="212"/>
      <c r="D133" s="212"/>
      <c r="E133" s="144"/>
      <c r="F133" s="144"/>
      <c r="G133" s="167"/>
      <c r="H133" s="184"/>
      <c r="I133" s="184"/>
      <c r="J133" s="184"/>
      <c r="K133" s="184"/>
      <c r="L133" s="184"/>
    </row>
    <row r="134" spans="1:12" x14ac:dyDescent="0.2">
      <c r="A134" s="216" t="s">
        <v>734</v>
      </c>
      <c r="B134" s="136"/>
      <c r="C134" s="136"/>
      <c r="D134" s="136" t="s">
        <v>592</v>
      </c>
      <c r="E134" s="120">
        <v>4000</v>
      </c>
      <c r="F134" s="120">
        <f t="shared" ref="F134:G134" si="102">+E134*1.06</f>
        <v>4240</v>
      </c>
      <c r="G134" s="160">
        <f t="shared" si="102"/>
        <v>4494.4000000000005</v>
      </c>
      <c r="H134" s="179">
        <f t="shared" ref="H134:H145" si="103">+G134*1.05</f>
        <v>4719.1200000000008</v>
      </c>
      <c r="I134" s="179">
        <f t="shared" ref="I134:I145" si="104">+H134*1.06</f>
        <v>5002.2672000000011</v>
      </c>
      <c r="J134" s="179">
        <f t="shared" ref="J134:K134" si="105">I134*1.05</f>
        <v>5252.3805600000014</v>
      </c>
      <c r="K134" s="179">
        <f t="shared" si="105"/>
        <v>5514.9995880000015</v>
      </c>
      <c r="L134" s="179">
        <f t="shared" ref="L134:L145" si="106">+K134*1.05</f>
        <v>5790.749567400002</v>
      </c>
    </row>
    <row r="135" spans="1:12" x14ac:dyDescent="0.2">
      <c r="A135" s="216"/>
      <c r="B135" s="136"/>
      <c r="C135" s="136"/>
      <c r="D135" s="136" t="s">
        <v>593</v>
      </c>
      <c r="E135" s="120">
        <v>6000</v>
      </c>
      <c r="F135" s="120">
        <f t="shared" ref="F135:G135" si="107">+E135*1.06</f>
        <v>6360</v>
      </c>
      <c r="G135" s="160">
        <f t="shared" si="107"/>
        <v>6741.6</v>
      </c>
      <c r="H135" s="179">
        <f t="shared" si="103"/>
        <v>7078.68</v>
      </c>
      <c r="I135" s="179">
        <f t="shared" si="104"/>
        <v>7503.4008000000003</v>
      </c>
      <c r="J135" s="179">
        <f t="shared" ref="J135:K135" si="108">I135*1.05</f>
        <v>7878.5708400000003</v>
      </c>
      <c r="K135" s="179">
        <f t="shared" si="108"/>
        <v>8272.499382</v>
      </c>
      <c r="L135" s="179">
        <f t="shared" si="106"/>
        <v>8686.1243511000011</v>
      </c>
    </row>
    <row r="136" spans="1:12" x14ac:dyDescent="0.2">
      <c r="A136" s="216"/>
      <c r="B136" s="136"/>
      <c r="C136" s="136"/>
      <c r="D136" s="136" t="s">
        <v>594</v>
      </c>
      <c r="E136" s="120">
        <v>7500</v>
      </c>
      <c r="F136" s="120">
        <f t="shared" ref="F136:G136" si="109">+E136*1.06</f>
        <v>7950</v>
      </c>
      <c r="G136" s="160">
        <f t="shared" si="109"/>
        <v>8427</v>
      </c>
      <c r="H136" s="179">
        <f t="shared" si="103"/>
        <v>8848.35</v>
      </c>
      <c r="I136" s="179">
        <f t="shared" si="104"/>
        <v>9379.2510000000002</v>
      </c>
      <c r="J136" s="179">
        <f t="shared" ref="J136:K136" si="110">I136*1.05</f>
        <v>9848.2135500000004</v>
      </c>
      <c r="K136" s="179">
        <f t="shared" si="110"/>
        <v>10340.6242275</v>
      </c>
      <c r="L136" s="179">
        <f t="shared" si="106"/>
        <v>10857.655438875001</v>
      </c>
    </row>
    <row r="137" spans="1:12" x14ac:dyDescent="0.2">
      <c r="A137" s="109" t="s">
        <v>584</v>
      </c>
      <c r="B137" s="208"/>
      <c r="C137" s="209"/>
      <c r="D137" s="210"/>
      <c r="E137" s="120">
        <v>2000</v>
      </c>
      <c r="F137" s="120">
        <f t="shared" ref="F137:G137" si="111">+E137*1.06</f>
        <v>2120</v>
      </c>
      <c r="G137" s="160">
        <f t="shared" si="111"/>
        <v>2247.2000000000003</v>
      </c>
      <c r="H137" s="179">
        <f t="shared" si="103"/>
        <v>2359.5600000000004</v>
      </c>
      <c r="I137" s="179">
        <f t="shared" si="104"/>
        <v>2501.1336000000006</v>
      </c>
      <c r="J137" s="179">
        <f t="shared" ref="J137:K137" si="112">I137*1.05</f>
        <v>2626.1902800000007</v>
      </c>
      <c r="K137" s="179">
        <f t="shared" si="112"/>
        <v>2757.4997940000007</v>
      </c>
      <c r="L137" s="179">
        <f t="shared" si="106"/>
        <v>2895.374783700001</v>
      </c>
    </row>
    <row r="138" spans="1:12" x14ac:dyDescent="0.2">
      <c r="A138" s="109" t="s">
        <v>595</v>
      </c>
      <c r="B138" s="208"/>
      <c r="C138" s="209"/>
      <c r="D138" s="210"/>
      <c r="E138" s="120">
        <v>1200</v>
      </c>
      <c r="F138" s="120">
        <f t="shared" ref="F138:G138" si="113">+E138*1.06</f>
        <v>1272</v>
      </c>
      <c r="G138" s="160">
        <f t="shared" si="113"/>
        <v>1348.3200000000002</v>
      </c>
      <c r="H138" s="179">
        <f t="shared" si="103"/>
        <v>1415.7360000000003</v>
      </c>
      <c r="I138" s="179">
        <f t="shared" si="104"/>
        <v>1500.6801600000003</v>
      </c>
      <c r="J138" s="179">
        <f t="shared" ref="J138:K138" si="114">I138*1.05</f>
        <v>1575.7141680000004</v>
      </c>
      <c r="K138" s="179">
        <f t="shared" si="114"/>
        <v>1654.4998764000006</v>
      </c>
      <c r="L138" s="179">
        <f t="shared" si="106"/>
        <v>1737.2248702200006</v>
      </c>
    </row>
    <row r="139" spans="1:12" x14ac:dyDescent="0.2">
      <c r="A139" s="109" t="s">
        <v>596</v>
      </c>
      <c r="B139" s="208"/>
      <c r="C139" s="209"/>
      <c r="D139" s="210"/>
      <c r="E139" s="120">
        <v>2000</v>
      </c>
      <c r="F139" s="120">
        <f t="shared" ref="F139:G139" si="115">+E139*1.06</f>
        <v>2120</v>
      </c>
      <c r="G139" s="160">
        <f t="shared" si="115"/>
        <v>2247.2000000000003</v>
      </c>
      <c r="H139" s="179">
        <f t="shared" si="103"/>
        <v>2359.5600000000004</v>
      </c>
      <c r="I139" s="179">
        <f t="shared" si="104"/>
        <v>2501.1336000000006</v>
      </c>
      <c r="J139" s="179">
        <f t="shared" ref="J139:K139" si="116">I139*1.05</f>
        <v>2626.1902800000007</v>
      </c>
      <c r="K139" s="179">
        <f t="shared" si="116"/>
        <v>2757.4997940000007</v>
      </c>
      <c r="L139" s="179">
        <f t="shared" si="106"/>
        <v>2895.374783700001</v>
      </c>
    </row>
    <row r="140" spans="1:12" x14ac:dyDescent="0.2">
      <c r="A140" s="109" t="s">
        <v>597</v>
      </c>
      <c r="B140" s="208"/>
      <c r="C140" s="209"/>
      <c r="D140" s="210"/>
      <c r="E140" s="120">
        <v>2000</v>
      </c>
      <c r="F140" s="120">
        <f t="shared" ref="F140:G140" si="117">+E140*1.06</f>
        <v>2120</v>
      </c>
      <c r="G140" s="160">
        <f t="shared" si="117"/>
        <v>2247.2000000000003</v>
      </c>
      <c r="H140" s="179">
        <f t="shared" si="103"/>
        <v>2359.5600000000004</v>
      </c>
      <c r="I140" s="179">
        <f t="shared" si="104"/>
        <v>2501.1336000000006</v>
      </c>
      <c r="J140" s="179">
        <f t="shared" ref="J140:K140" si="118">I140*1.05</f>
        <v>2626.1902800000007</v>
      </c>
      <c r="K140" s="179">
        <f t="shared" si="118"/>
        <v>2757.4997940000007</v>
      </c>
      <c r="L140" s="179">
        <f t="shared" si="106"/>
        <v>2895.374783700001</v>
      </c>
    </row>
    <row r="141" spans="1:12" x14ac:dyDescent="0.2">
      <c r="A141" s="109" t="s">
        <v>598</v>
      </c>
      <c r="B141" s="208"/>
      <c r="C141" s="209"/>
      <c r="D141" s="210"/>
      <c r="E141" s="120">
        <v>1000</v>
      </c>
      <c r="F141" s="120">
        <f t="shared" ref="F141:G141" si="119">+E141*1.06</f>
        <v>1060</v>
      </c>
      <c r="G141" s="160">
        <f t="shared" si="119"/>
        <v>1123.6000000000001</v>
      </c>
      <c r="H141" s="179">
        <f t="shared" si="103"/>
        <v>1179.7800000000002</v>
      </c>
      <c r="I141" s="179">
        <f t="shared" si="104"/>
        <v>1250.5668000000003</v>
      </c>
      <c r="J141" s="179">
        <f t="shared" ref="J141:K141" si="120">I141*1.05</f>
        <v>1313.0951400000004</v>
      </c>
      <c r="K141" s="179">
        <f t="shared" si="120"/>
        <v>1378.7498970000004</v>
      </c>
      <c r="L141" s="179">
        <f t="shared" si="106"/>
        <v>1447.6873918500005</v>
      </c>
    </row>
    <row r="142" spans="1:12" x14ac:dyDescent="0.2">
      <c r="A142" s="109" t="s">
        <v>599</v>
      </c>
      <c r="B142" s="208"/>
      <c r="C142" s="209"/>
      <c r="D142" s="210"/>
      <c r="E142" s="120">
        <v>1000</v>
      </c>
      <c r="F142" s="120">
        <f t="shared" ref="F142:G142" si="121">+E142*1.06</f>
        <v>1060</v>
      </c>
      <c r="G142" s="160">
        <f t="shared" si="121"/>
        <v>1123.6000000000001</v>
      </c>
      <c r="H142" s="179">
        <f t="shared" si="103"/>
        <v>1179.7800000000002</v>
      </c>
      <c r="I142" s="179">
        <f t="shared" si="104"/>
        <v>1250.5668000000003</v>
      </c>
      <c r="J142" s="179">
        <f t="shared" ref="J142:K142" si="122">I142*1.05</f>
        <v>1313.0951400000004</v>
      </c>
      <c r="K142" s="179">
        <f t="shared" si="122"/>
        <v>1378.7498970000004</v>
      </c>
      <c r="L142" s="179">
        <f t="shared" si="106"/>
        <v>1447.6873918500005</v>
      </c>
    </row>
    <row r="143" spans="1:12" x14ac:dyDescent="0.2">
      <c r="A143" s="138" t="s">
        <v>740</v>
      </c>
      <c r="B143" s="208"/>
      <c r="C143" s="209"/>
      <c r="D143" s="210"/>
      <c r="E143" s="120">
        <v>100</v>
      </c>
      <c r="F143" s="120">
        <f t="shared" ref="F143:G143" si="123">+E143*1.06</f>
        <v>106</v>
      </c>
      <c r="G143" s="160">
        <f t="shared" si="123"/>
        <v>112.36</v>
      </c>
      <c r="H143" s="179">
        <f t="shared" si="103"/>
        <v>117.97800000000001</v>
      </c>
      <c r="I143" s="179">
        <f t="shared" si="104"/>
        <v>125.05668000000001</v>
      </c>
      <c r="J143" s="179">
        <f t="shared" ref="J143:K143" si="124">I143*1.05</f>
        <v>131.30951400000001</v>
      </c>
      <c r="K143" s="179">
        <f t="shared" si="124"/>
        <v>137.87498970000001</v>
      </c>
      <c r="L143" s="179">
        <f t="shared" si="106"/>
        <v>144.76873918500002</v>
      </c>
    </row>
    <row r="144" spans="1:12" x14ac:dyDescent="0.2">
      <c r="A144" s="109" t="s">
        <v>586</v>
      </c>
      <c r="B144" s="208"/>
      <c r="C144" s="209"/>
      <c r="D144" s="210"/>
      <c r="E144" s="120">
        <v>1000</v>
      </c>
      <c r="F144" s="120">
        <f t="shared" ref="F144:G144" si="125">+E144*1.06</f>
        <v>1060</v>
      </c>
      <c r="G144" s="160">
        <f t="shared" si="125"/>
        <v>1123.6000000000001</v>
      </c>
      <c r="H144" s="179">
        <f t="shared" si="103"/>
        <v>1179.7800000000002</v>
      </c>
      <c r="I144" s="179">
        <f t="shared" si="104"/>
        <v>1250.5668000000003</v>
      </c>
      <c r="J144" s="179">
        <f t="shared" ref="J144:K144" si="126">I144*1.05</f>
        <v>1313.0951400000004</v>
      </c>
      <c r="K144" s="179">
        <f t="shared" si="126"/>
        <v>1378.7498970000004</v>
      </c>
      <c r="L144" s="179">
        <f t="shared" si="106"/>
        <v>1447.6873918500005</v>
      </c>
    </row>
    <row r="145" spans="1:12" x14ac:dyDescent="0.2">
      <c r="A145" s="138" t="s">
        <v>740</v>
      </c>
      <c r="B145" s="211"/>
      <c r="C145" s="211"/>
      <c r="D145" s="211"/>
      <c r="E145" s="120">
        <v>100</v>
      </c>
      <c r="F145" s="120">
        <f t="shared" ref="F145:G145" si="127">+E145*1.06</f>
        <v>106</v>
      </c>
      <c r="G145" s="160">
        <f t="shared" si="127"/>
        <v>112.36</v>
      </c>
      <c r="H145" s="179">
        <f t="shared" si="103"/>
        <v>117.97800000000001</v>
      </c>
      <c r="I145" s="179">
        <f t="shared" si="104"/>
        <v>125.05668000000001</v>
      </c>
      <c r="J145" s="179">
        <f t="shared" ref="J145:K145" si="128">I145*1.05</f>
        <v>131.30951400000001</v>
      </c>
      <c r="K145" s="179">
        <f t="shared" si="128"/>
        <v>137.87498970000001</v>
      </c>
      <c r="L145" s="179">
        <f t="shared" si="106"/>
        <v>144.76873918500002</v>
      </c>
    </row>
    <row r="146" spans="1:12" s="143" customFormat="1" x14ac:dyDescent="0.2">
      <c r="A146" s="133"/>
      <c r="B146" s="142"/>
      <c r="C146" s="142"/>
      <c r="D146" s="142"/>
      <c r="E146" s="142"/>
      <c r="F146" s="142"/>
      <c r="G146" s="168"/>
      <c r="H146" s="185"/>
      <c r="I146" s="185"/>
      <c r="J146" s="185"/>
      <c r="K146" s="185"/>
      <c r="L146" s="185"/>
    </row>
    <row r="147" spans="1:12" s="143" customFormat="1" x14ac:dyDescent="0.2">
      <c r="A147" s="140" t="s">
        <v>601</v>
      </c>
      <c r="B147" s="212"/>
      <c r="C147" s="212"/>
      <c r="D147" s="212"/>
      <c r="E147" s="142"/>
      <c r="F147" s="142"/>
      <c r="G147" s="168"/>
      <c r="H147" s="185"/>
      <c r="I147" s="185"/>
      <c r="J147" s="185"/>
      <c r="K147" s="185"/>
      <c r="L147" s="185"/>
    </row>
    <row r="148" spans="1:12" s="143" customFormat="1" x14ac:dyDescent="0.2">
      <c r="A148" s="140"/>
      <c r="B148" s="141"/>
      <c r="C148" s="141"/>
      <c r="D148" s="141"/>
      <c r="E148" s="142"/>
      <c r="F148" s="142"/>
      <c r="G148" s="168"/>
      <c r="H148" s="185"/>
      <c r="I148" s="185"/>
      <c r="J148" s="185"/>
      <c r="K148" s="185"/>
      <c r="L148" s="185"/>
    </row>
    <row r="149" spans="1:12" s="143" customFormat="1" x14ac:dyDescent="0.2">
      <c r="A149" s="139" t="s">
        <v>589</v>
      </c>
      <c r="B149" s="212"/>
      <c r="C149" s="212"/>
      <c r="D149" s="212"/>
      <c r="E149" s="144"/>
      <c r="F149" s="144"/>
      <c r="G149" s="167"/>
      <c r="H149" s="184"/>
      <c r="I149" s="184"/>
      <c r="J149" s="184"/>
      <c r="K149" s="184"/>
      <c r="L149" s="184"/>
    </row>
    <row r="150" spans="1:12" x14ac:dyDescent="0.2">
      <c r="A150" s="109" t="s">
        <v>599</v>
      </c>
      <c r="B150" s="211"/>
      <c r="C150" s="211"/>
      <c r="D150" s="211"/>
      <c r="E150" s="120">
        <v>1000</v>
      </c>
      <c r="F150" s="120">
        <f t="shared" ref="F150:G150" si="129">+E150*1.06</f>
        <v>1060</v>
      </c>
      <c r="G150" s="160">
        <f t="shared" si="129"/>
        <v>1123.6000000000001</v>
      </c>
      <c r="H150" s="179">
        <f t="shared" ref="H150:H155" si="130">+G150*1.05</f>
        <v>1179.7800000000002</v>
      </c>
      <c r="I150" s="179">
        <f t="shared" ref="I150:I155" si="131">+H150*1.06</f>
        <v>1250.5668000000003</v>
      </c>
      <c r="J150" s="179">
        <f t="shared" ref="J150:K150" si="132">I150*1.05</f>
        <v>1313.0951400000004</v>
      </c>
      <c r="K150" s="179">
        <f t="shared" si="132"/>
        <v>1378.7498970000004</v>
      </c>
      <c r="L150" s="179">
        <f t="shared" ref="L150:L155" si="133">+K150*1.05</f>
        <v>1447.6873918500005</v>
      </c>
    </row>
    <row r="151" spans="1:12" x14ac:dyDescent="0.2">
      <c r="A151" s="138" t="s">
        <v>740</v>
      </c>
      <c r="B151" s="208"/>
      <c r="C151" s="209"/>
      <c r="D151" s="210"/>
      <c r="E151" s="120">
        <v>100</v>
      </c>
      <c r="F151" s="120">
        <f t="shared" ref="F151:G151" si="134">+E151*1.06</f>
        <v>106</v>
      </c>
      <c r="G151" s="160">
        <f t="shared" si="134"/>
        <v>112.36</v>
      </c>
      <c r="H151" s="179">
        <f t="shared" si="130"/>
        <v>117.97800000000001</v>
      </c>
      <c r="I151" s="179">
        <f t="shared" si="131"/>
        <v>125.05668000000001</v>
      </c>
      <c r="J151" s="179">
        <f t="shared" ref="J151:K151" si="135">I151*1.05</f>
        <v>131.30951400000001</v>
      </c>
      <c r="K151" s="179">
        <f t="shared" si="135"/>
        <v>137.87498970000001</v>
      </c>
      <c r="L151" s="179">
        <f t="shared" si="133"/>
        <v>144.76873918500002</v>
      </c>
    </row>
    <row r="152" spans="1:12" x14ac:dyDescent="0.2">
      <c r="A152" s="135" t="s">
        <v>586</v>
      </c>
      <c r="B152" s="208"/>
      <c r="C152" s="209"/>
      <c r="D152" s="210"/>
      <c r="E152" s="120">
        <v>1000</v>
      </c>
      <c r="F152" s="120">
        <f t="shared" ref="F152:G152" si="136">+E152*1.06</f>
        <v>1060</v>
      </c>
      <c r="G152" s="160">
        <f t="shared" si="136"/>
        <v>1123.6000000000001</v>
      </c>
      <c r="H152" s="179">
        <f t="shared" si="130"/>
        <v>1179.7800000000002</v>
      </c>
      <c r="I152" s="179">
        <f t="shared" si="131"/>
        <v>1250.5668000000003</v>
      </c>
      <c r="J152" s="179">
        <f t="shared" ref="J152:K152" si="137">I152*1.05</f>
        <v>1313.0951400000004</v>
      </c>
      <c r="K152" s="179">
        <f t="shared" si="137"/>
        <v>1378.7498970000004</v>
      </c>
      <c r="L152" s="179">
        <f t="shared" si="133"/>
        <v>1447.6873918500005</v>
      </c>
    </row>
    <row r="153" spans="1:12" x14ac:dyDescent="0.2">
      <c r="A153" s="138" t="s">
        <v>740</v>
      </c>
      <c r="B153" s="208"/>
      <c r="C153" s="209"/>
      <c r="D153" s="210"/>
      <c r="E153" s="120">
        <v>100</v>
      </c>
      <c r="F153" s="120">
        <f t="shared" ref="F153:G153" si="138">+E153*1.06</f>
        <v>106</v>
      </c>
      <c r="G153" s="160">
        <f t="shared" si="138"/>
        <v>112.36</v>
      </c>
      <c r="H153" s="179">
        <f t="shared" si="130"/>
        <v>117.97800000000001</v>
      </c>
      <c r="I153" s="179">
        <f t="shared" si="131"/>
        <v>125.05668000000001</v>
      </c>
      <c r="J153" s="179">
        <f t="shared" ref="J153:K153" si="139">I153*1.05</f>
        <v>131.30951400000001</v>
      </c>
      <c r="K153" s="179">
        <f t="shared" si="139"/>
        <v>137.87498970000001</v>
      </c>
      <c r="L153" s="179">
        <f t="shared" si="133"/>
        <v>144.76873918500002</v>
      </c>
    </row>
    <row r="154" spans="1:12" x14ac:dyDescent="0.2">
      <c r="A154" s="109" t="s">
        <v>598</v>
      </c>
      <c r="B154" s="208"/>
      <c r="C154" s="209"/>
      <c r="D154" s="210"/>
      <c r="E154" s="120">
        <v>1000</v>
      </c>
      <c r="F154" s="120">
        <f t="shared" ref="F154:G154" si="140">+E154*1.06</f>
        <v>1060</v>
      </c>
      <c r="G154" s="160">
        <f t="shared" si="140"/>
        <v>1123.6000000000001</v>
      </c>
      <c r="H154" s="179">
        <f t="shared" si="130"/>
        <v>1179.7800000000002</v>
      </c>
      <c r="I154" s="179">
        <f t="shared" si="131"/>
        <v>1250.5668000000003</v>
      </c>
      <c r="J154" s="179">
        <f t="shared" ref="J154:K154" si="141">I154*1.05</f>
        <v>1313.0951400000004</v>
      </c>
      <c r="K154" s="179">
        <f t="shared" si="141"/>
        <v>1378.7498970000004</v>
      </c>
      <c r="L154" s="179">
        <f t="shared" si="133"/>
        <v>1447.6873918500005</v>
      </c>
    </row>
    <row r="155" spans="1:12" x14ac:dyDescent="0.2">
      <c r="A155" s="109" t="s">
        <v>595</v>
      </c>
      <c r="B155" s="211"/>
      <c r="C155" s="211"/>
      <c r="D155" s="211"/>
      <c r="E155" s="120">
        <v>1200</v>
      </c>
      <c r="F155" s="120">
        <f t="shared" ref="F155:G155" si="142">+E155*1.06</f>
        <v>1272</v>
      </c>
      <c r="G155" s="160">
        <f t="shared" si="142"/>
        <v>1348.3200000000002</v>
      </c>
      <c r="H155" s="179">
        <f t="shared" si="130"/>
        <v>1415.7360000000003</v>
      </c>
      <c r="I155" s="179">
        <f t="shared" si="131"/>
        <v>1500.6801600000003</v>
      </c>
      <c r="J155" s="179">
        <f t="shared" ref="J155:K155" si="143">I155*1.05</f>
        <v>1575.7141680000004</v>
      </c>
      <c r="K155" s="179">
        <f t="shared" si="143"/>
        <v>1654.4998764000006</v>
      </c>
      <c r="L155" s="179">
        <f t="shared" si="133"/>
        <v>1737.2248702200006</v>
      </c>
    </row>
    <row r="156" spans="1:12" s="143" customFormat="1" x14ac:dyDescent="0.2">
      <c r="A156" s="133"/>
      <c r="B156" s="142"/>
      <c r="C156" s="142"/>
      <c r="D156" s="142"/>
      <c r="E156" s="142"/>
      <c r="F156" s="142"/>
      <c r="G156" s="168"/>
      <c r="H156" s="185"/>
      <c r="I156" s="185"/>
      <c r="J156" s="185"/>
      <c r="K156" s="185"/>
      <c r="L156" s="185"/>
    </row>
    <row r="157" spans="1:12" x14ac:dyDescent="0.2">
      <c r="A157" s="140" t="s">
        <v>741</v>
      </c>
      <c r="B157" s="212"/>
      <c r="C157" s="212"/>
      <c r="D157" s="212"/>
      <c r="E157" s="142"/>
      <c r="F157" s="142"/>
      <c r="G157" s="168"/>
      <c r="H157" s="185"/>
      <c r="I157" s="185"/>
      <c r="J157" s="185"/>
      <c r="K157" s="185"/>
      <c r="L157" s="185"/>
    </row>
    <row r="158" spans="1:12" x14ac:dyDescent="0.2">
      <c r="A158" s="140"/>
      <c r="B158" s="141"/>
      <c r="C158" s="141"/>
      <c r="D158" s="141"/>
      <c r="E158" s="142"/>
      <c r="F158" s="142"/>
      <c r="G158" s="168"/>
      <c r="H158" s="185"/>
      <c r="I158" s="185"/>
      <c r="J158" s="185"/>
      <c r="K158" s="185"/>
      <c r="L158" s="185"/>
    </row>
    <row r="159" spans="1:12" x14ac:dyDescent="0.2">
      <c r="A159" s="139" t="s">
        <v>589</v>
      </c>
      <c r="B159" s="219"/>
      <c r="C159" s="219"/>
      <c r="D159" s="219"/>
      <c r="E159" s="144"/>
      <c r="F159" s="144"/>
      <c r="G159" s="167"/>
      <c r="H159" s="184"/>
      <c r="I159" s="184"/>
      <c r="J159" s="184"/>
      <c r="K159" s="184"/>
      <c r="L159" s="184"/>
    </row>
    <row r="160" spans="1:12" x14ac:dyDescent="0.2">
      <c r="A160" s="109" t="s">
        <v>604</v>
      </c>
      <c r="B160" s="211"/>
      <c r="C160" s="211"/>
      <c r="D160" s="211"/>
      <c r="E160" s="120">
        <v>3000</v>
      </c>
      <c r="F160" s="120">
        <f t="shared" ref="F160:G160" si="144">+E160*1.06</f>
        <v>3180</v>
      </c>
      <c r="G160" s="160">
        <f t="shared" si="144"/>
        <v>3370.8</v>
      </c>
      <c r="H160" s="179">
        <f t="shared" ref="H160:H162" si="145">+G160*1.05</f>
        <v>3539.34</v>
      </c>
      <c r="I160" s="179">
        <f>+H160*1.06</f>
        <v>3751.7004000000002</v>
      </c>
      <c r="J160" s="179">
        <f t="shared" ref="J160:K160" si="146">I160*1.05</f>
        <v>3939.2854200000002</v>
      </c>
      <c r="K160" s="179">
        <f t="shared" si="146"/>
        <v>4136.249691</v>
      </c>
      <c r="L160" s="179">
        <f t="shared" ref="L160:L162" si="147">+K160*1.05</f>
        <v>4343.0621755500006</v>
      </c>
    </row>
    <row r="161" spans="1:12" x14ac:dyDescent="0.2">
      <c r="A161" s="109" t="s">
        <v>581</v>
      </c>
      <c r="B161" s="211"/>
      <c r="C161" s="211"/>
      <c r="D161" s="211"/>
      <c r="E161" s="120">
        <v>80</v>
      </c>
      <c r="F161" s="120">
        <f t="shared" ref="F161:G161" si="148">+E161*1.06</f>
        <v>84.800000000000011</v>
      </c>
      <c r="G161" s="160">
        <f t="shared" si="148"/>
        <v>89.888000000000019</v>
      </c>
      <c r="H161" s="179">
        <f t="shared" si="145"/>
        <v>94.382400000000018</v>
      </c>
      <c r="I161" s="179">
        <f>+H161*1.06</f>
        <v>100.04534400000003</v>
      </c>
      <c r="J161" s="179">
        <f t="shared" ref="J161:K161" si="149">I161*1.05</f>
        <v>105.04761120000003</v>
      </c>
      <c r="K161" s="179">
        <f t="shared" si="149"/>
        <v>110.29999176000004</v>
      </c>
      <c r="L161" s="179">
        <f t="shared" si="147"/>
        <v>115.81499134800005</v>
      </c>
    </row>
    <row r="162" spans="1:12" x14ac:dyDescent="0.2">
      <c r="A162" s="109" t="s">
        <v>605</v>
      </c>
      <c r="B162" s="211"/>
      <c r="C162" s="211"/>
      <c r="D162" s="211"/>
      <c r="E162" s="120">
        <v>0</v>
      </c>
      <c r="F162" s="120">
        <f t="shared" ref="F162:G162" si="150">+E162*1.06</f>
        <v>0</v>
      </c>
      <c r="G162" s="160">
        <f t="shared" si="150"/>
        <v>0</v>
      </c>
      <c r="H162" s="179">
        <f t="shared" si="145"/>
        <v>0</v>
      </c>
      <c r="I162" s="179">
        <f>+H162*1.05</f>
        <v>0</v>
      </c>
      <c r="J162" s="179">
        <f t="shared" ref="J162:K162" si="151">I162*1.05</f>
        <v>0</v>
      </c>
      <c r="K162" s="179">
        <f t="shared" si="151"/>
        <v>0</v>
      </c>
      <c r="L162" s="179">
        <f t="shared" si="147"/>
        <v>0</v>
      </c>
    </row>
    <row r="163" spans="1:12" x14ac:dyDescent="0.2">
      <c r="A163" s="25"/>
      <c r="B163" s="118"/>
      <c r="C163" s="118"/>
      <c r="D163" s="118"/>
      <c r="E163" s="118"/>
      <c r="F163" s="118"/>
      <c r="G163" s="162"/>
      <c r="H163" s="178"/>
      <c r="I163" s="178"/>
      <c r="J163" s="178"/>
      <c r="K163" s="178"/>
      <c r="L163" s="178"/>
    </row>
    <row r="164" spans="1:12" x14ac:dyDescent="0.2">
      <c r="A164" s="22" t="s">
        <v>606</v>
      </c>
      <c r="B164" s="118"/>
      <c r="C164" s="118"/>
      <c r="D164" s="118"/>
      <c r="E164" s="118"/>
      <c r="F164" s="118"/>
      <c r="G164" s="162"/>
      <c r="H164" s="178"/>
      <c r="I164" s="178"/>
      <c r="J164" s="178"/>
      <c r="K164" s="178"/>
      <c r="L164" s="178"/>
    </row>
    <row r="165" spans="1:12" x14ac:dyDescent="0.2">
      <c r="A165" s="109" t="s">
        <v>607</v>
      </c>
      <c r="B165" s="120"/>
      <c r="C165" s="120">
        <v>500</v>
      </c>
      <c r="D165" s="120">
        <v>500</v>
      </c>
      <c r="E165" s="120">
        <v>500</v>
      </c>
      <c r="F165" s="120">
        <f t="shared" ref="F165:G165" si="152">+E165*1.06</f>
        <v>530</v>
      </c>
      <c r="G165" s="160">
        <f t="shared" si="152"/>
        <v>561.80000000000007</v>
      </c>
      <c r="H165" s="179">
        <f t="shared" ref="H165:H166" si="153">+G165*1.05</f>
        <v>589.8900000000001</v>
      </c>
      <c r="I165" s="179">
        <f>+H165*1.06</f>
        <v>625.28340000000014</v>
      </c>
      <c r="J165" s="179">
        <f t="shared" ref="J165:K165" si="154">I165*1.05</f>
        <v>656.54757000000018</v>
      </c>
      <c r="K165" s="179">
        <f t="shared" si="154"/>
        <v>689.37494850000019</v>
      </c>
      <c r="L165" s="179">
        <f t="shared" ref="L165:L166" si="155">+K165*1.05</f>
        <v>723.84369592500025</v>
      </c>
    </row>
    <row r="166" spans="1:12" x14ac:dyDescent="0.2">
      <c r="A166" s="109" t="s">
        <v>608</v>
      </c>
      <c r="B166" s="120"/>
      <c r="C166" s="120">
        <v>50</v>
      </c>
      <c r="D166" s="120">
        <v>50</v>
      </c>
      <c r="E166" s="120">
        <v>50</v>
      </c>
      <c r="F166" s="120">
        <f t="shared" ref="F166:G166" si="156">+E166*1.06</f>
        <v>53</v>
      </c>
      <c r="G166" s="160">
        <f t="shared" si="156"/>
        <v>56.18</v>
      </c>
      <c r="H166" s="179">
        <f t="shared" si="153"/>
        <v>58.989000000000004</v>
      </c>
      <c r="I166" s="179">
        <f>+H166*1.06</f>
        <v>62.528340000000007</v>
      </c>
      <c r="J166" s="179">
        <f t="shared" ref="J166:K166" si="157">I166*1.05</f>
        <v>65.654757000000004</v>
      </c>
      <c r="K166" s="179">
        <f t="shared" si="157"/>
        <v>68.937494850000007</v>
      </c>
      <c r="L166" s="179">
        <f t="shared" si="155"/>
        <v>72.384369592500008</v>
      </c>
    </row>
    <row r="167" spans="1:12" x14ac:dyDescent="0.2">
      <c r="A167" s="25"/>
      <c r="B167" s="118"/>
      <c r="C167" s="118"/>
      <c r="D167" s="118"/>
      <c r="E167" s="118"/>
      <c r="F167" s="118"/>
      <c r="G167" s="162"/>
      <c r="H167" s="178"/>
      <c r="I167" s="178"/>
      <c r="J167" s="178"/>
      <c r="K167" s="178"/>
      <c r="L167" s="178"/>
    </row>
    <row r="168" spans="1:12" x14ac:dyDescent="0.2">
      <c r="A168" s="22" t="s">
        <v>609</v>
      </c>
      <c r="B168" s="118"/>
      <c r="C168" s="118"/>
      <c r="D168" s="118"/>
      <c r="E168" s="118"/>
      <c r="F168" s="118"/>
      <c r="G168" s="162"/>
      <c r="H168" s="178"/>
      <c r="I168" s="178"/>
      <c r="J168" s="178"/>
      <c r="K168" s="178"/>
      <c r="L168" s="178"/>
    </row>
    <row r="169" spans="1:12" x14ac:dyDescent="0.2">
      <c r="A169" s="25"/>
      <c r="B169" s="118"/>
      <c r="C169" s="118"/>
      <c r="D169" s="118"/>
      <c r="E169" s="118"/>
      <c r="F169" s="118"/>
      <c r="G169" s="162"/>
      <c r="H169" s="178"/>
      <c r="I169" s="178"/>
      <c r="J169" s="178"/>
      <c r="K169" s="178"/>
      <c r="L169" s="178"/>
    </row>
    <row r="170" spans="1:12" x14ac:dyDescent="0.2">
      <c r="A170" s="146" t="s">
        <v>610</v>
      </c>
      <c r="B170" s="120"/>
      <c r="C170" s="120"/>
      <c r="D170" s="120"/>
      <c r="E170" s="120">
        <v>500</v>
      </c>
      <c r="F170" s="120">
        <f t="shared" ref="F170:G170" si="158">+E170*1.06</f>
        <v>530</v>
      </c>
      <c r="G170" s="160">
        <f t="shared" si="158"/>
        <v>561.80000000000007</v>
      </c>
      <c r="H170" s="179">
        <f t="shared" ref="H170:H174" si="159">+G170*1.05</f>
        <v>589.8900000000001</v>
      </c>
      <c r="I170" s="179">
        <f>+H170*1.06</f>
        <v>625.28340000000014</v>
      </c>
      <c r="J170" s="179">
        <f t="shared" ref="J170:K170" si="160">I170*1.05</f>
        <v>656.54757000000018</v>
      </c>
      <c r="K170" s="179">
        <f t="shared" si="160"/>
        <v>689.37494850000019</v>
      </c>
      <c r="L170" s="179">
        <f t="shared" ref="L170:L180" si="161">+K170*1.05</f>
        <v>723.84369592500025</v>
      </c>
    </row>
    <row r="171" spans="1:12" x14ac:dyDescent="0.2">
      <c r="A171" s="146" t="s">
        <v>611</v>
      </c>
      <c r="B171" s="120"/>
      <c r="C171" s="120"/>
      <c r="D171" s="120"/>
      <c r="E171" s="120">
        <v>50</v>
      </c>
      <c r="F171" s="120">
        <f t="shared" ref="F171:G171" si="162">+E171*1.06</f>
        <v>53</v>
      </c>
      <c r="G171" s="160">
        <f t="shared" si="162"/>
        <v>56.18</v>
      </c>
      <c r="H171" s="179">
        <f t="shared" si="159"/>
        <v>58.989000000000004</v>
      </c>
      <c r="I171" s="179">
        <f>+H171*1.06</f>
        <v>62.528340000000007</v>
      </c>
      <c r="J171" s="179">
        <f t="shared" ref="J171:K171" si="163">I171*1.05</f>
        <v>65.654757000000004</v>
      </c>
      <c r="K171" s="179">
        <f t="shared" si="163"/>
        <v>68.937494850000007</v>
      </c>
      <c r="L171" s="179">
        <f t="shared" si="161"/>
        <v>72.384369592500008</v>
      </c>
    </row>
    <row r="172" spans="1:12" x14ac:dyDescent="0.2">
      <c r="A172" s="146" t="s">
        <v>742</v>
      </c>
      <c r="B172" s="120"/>
      <c r="C172" s="120"/>
      <c r="D172" s="120"/>
      <c r="E172" s="120">
        <v>2000</v>
      </c>
      <c r="F172" s="120">
        <f t="shared" ref="F172:G172" si="164">+E172*1.06</f>
        <v>2120</v>
      </c>
      <c r="G172" s="160">
        <f t="shared" si="164"/>
        <v>2247.2000000000003</v>
      </c>
      <c r="H172" s="179">
        <f t="shared" si="159"/>
        <v>2359.5600000000004</v>
      </c>
      <c r="I172" s="179">
        <f>+H172*1.06</f>
        <v>2501.1336000000006</v>
      </c>
      <c r="J172" s="179">
        <f t="shared" ref="J172:K172" si="165">I172*1.05</f>
        <v>2626.1902800000007</v>
      </c>
      <c r="K172" s="179">
        <f t="shared" si="165"/>
        <v>2757.4997940000007</v>
      </c>
      <c r="L172" s="179">
        <f t="shared" si="161"/>
        <v>2895.374783700001</v>
      </c>
    </row>
    <row r="173" spans="1:12" x14ac:dyDescent="0.2">
      <c r="A173" s="146" t="s">
        <v>613</v>
      </c>
      <c r="B173" s="120"/>
      <c r="C173" s="120"/>
      <c r="D173" s="120"/>
      <c r="E173" s="120">
        <v>500</v>
      </c>
      <c r="F173" s="120">
        <f t="shared" ref="F173:G173" si="166">+E173*1.06</f>
        <v>530</v>
      </c>
      <c r="G173" s="160">
        <f t="shared" si="166"/>
        <v>561.80000000000007</v>
      </c>
      <c r="H173" s="179">
        <f t="shared" si="159"/>
        <v>589.8900000000001</v>
      </c>
      <c r="I173" s="179">
        <f>+H173*1.06</f>
        <v>625.28340000000014</v>
      </c>
      <c r="J173" s="179">
        <f t="shared" ref="J173:K173" si="167">I173*1.05</f>
        <v>656.54757000000018</v>
      </c>
      <c r="K173" s="179">
        <f t="shared" si="167"/>
        <v>689.37494850000019</v>
      </c>
      <c r="L173" s="179">
        <f t="shared" si="161"/>
        <v>723.84369592500025</v>
      </c>
    </row>
    <row r="174" spans="1:12" ht="24" x14ac:dyDescent="0.2">
      <c r="A174" s="146" t="s">
        <v>614</v>
      </c>
      <c r="B174" s="120"/>
      <c r="C174" s="120"/>
      <c r="D174" s="120"/>
      <c r="E174" s="120">
        <v>500</v>
      </c>
      <c r="F174" s="120">
        <f t="shared" ref="F174:G174" si="168">+E174*1.06</f>
        <v>530</v>
      </c>
      <c r="G174" s="160">
        <f t="shared" si="168"/>
        <v>561.80000000000007</v>
      </c>
      <c r="H174" s="179">
        <f t="shared" si="159"/>
        <v>589.8900000000001</v>
      </c>
      <c r="I174" s="179">
        <f>+H174*1.06</f>
        <v>625.28340000000014</v>
      </c>
      <c r="J174" s="179">
        <f t="shared" ref="J174:K174" si="169">I174*1.05</f>
        <v>656.54757000000018</v>
      </c>
      <c r="K174" s="179">
        <f t="shared" si="169"/>
        <v>689.37494850000019</v>
      </c>
      <c r="L174" s="179">
        <f t="shared" si="161"/>
        <v>723.84369592500025</v>
      </c>
    </row>
    <row r="175" spans="1:12" x14ac:dyDescent="0.2">
      <c r="A175" s="147" t="s">
        <v>615</v>
      </c>
      <c r="B175" s="120"/>
      <c r="C175" s="120"/>
      <c r="D175" s="120"/>
      <c r="E175" s="158"/>
      <c r="F175" s="158"/>
      <c r="G175" s="169"/>
      <c r="H175" s="186"/>
      <c r="I175" s="186"/>
      <c r="J175" s="179"/>
      <c r="K175" s="179"/>
      <c r="L175" s="179"/>
    </row>
    <row r="176" spans="1:12" x14ac:dyDescent="0.2">
      <c r="A176" s="148" t="s">
        <v>616</v>
      </c>
      <c r="B176" s="120"/>
      <c r="C176" s="120"/>
      <c r="D176" s="120"/>
      <c r="E176" s="120">
        <v>50</v>
      </c>
      <c r="F176" s="120">
        <f t="shared" ref="F176:G176" si="170">+E176*1.06</f>
        <v>53</v>
      </c>
      <c r="G176" s="160">
        <f t="shared" si="170"/>
        <v>56.18</v>
      </c>
      <c r="H176" s="179">
        <f t="shared" ref="H176:H180" si="171">+G176*1.05</f>
        <v>58.989000000000004</v>
      </c>
      <c r="I176" s="179">
        <f>+H176*1.06</f>
        <v>62.528340000000007</v>
      </c>
      <c r="J176" s="179">
        <f t="shared" ref="J176:K176" si="172">I176*1.05</f>
        <v>65.654757000000004</v>
      </c>
      <c r="K176" s="179">
        <f t="shared" si="172"/>
        <v>68.937494850000007</v>
      </c>
      <c r="L176" s="179">
        <f t="shared" si="161"/>
        <v>72.384369592500008</v>
      </c>
    </row>
    <row r="177" spans="1:12" x14ac:dyDescent="0.2">
      <c r="A177" s="148" t="s">
        <v>617</v>
      </c>
      <c r="B177" s="120"/>
      <c r="C177" s="120"/>
      <c r="D177" s="120"/>
      <c r="E177" s="120">
        <v>50</v>
      </c>
      <c r="F177" s="120">
        <f t="shared" ref="F177:G177" si="173">+E177*1.06</f>
        <v>53</v>
      </c>
      <c r="G177" s="160">
        <f t="shared" si="173"/>
        <v>56.18</v>
      </c>
      <c r="H177" s="179">
        <f t="shared" si="171"/>
        <v>58.989000000000004</v>
      </c>
      <c r="I177" s="179">
        <f>+H177*1.06</f>
        <v>62.528340000000007</v>
      </c>
      <c r="J177" s="179">
        <f t="shared" ref="J177:K177" si="174">I177*1.05</f>
        <v>65.654757000000004</v>
      </c>
      <c r="K177" s="179">
        <f t="shared" si="174"/>
        <v>68.937494850000007</v>
      </c>
      <c r="L177" s="179">
        <f t="shared" si="161"/>
        <v>72.384369592500008</v>
      </c>
    </row>
    <row r="178" spans="1:12" x14ac:dyDescent="0.2">
      <c r="A178" s="148" t="s">
        <v>618</v>
      </c>
      <c r="B178" s="120"/>
      <c r="C178" s="120"/>
      <c r="D178" s="120"/>
      <c r="E178" s="120">
        <v>50</v>
      </c>
      <c r="F178" s="120">
        <f t="shared" ref="F178:G178" si="175">+E178*1.06</f>
        <v>53</v>
      </c>
      <c r="G178" s="160">
        <f t="shared" si="175"/>
        <v>56.18</v>
      </c>
      <c r="H178" s="179">
        <f t="shared" si="171"/>
        <v>58.989000000000004</v>
      </c>
      <c r="I178" s="179">
        <f>+H178*1.06</f>
        <v>62.528340000000007</v>
      </c>
      <c r="J178" s="179">
        <f t="shared" ref="J178:K178" si="176">I178*1.05</f>
        <v>65.654757000000004</v>
      </c>
      <c r="K178" s="179">
        <f t="shared" si="176"/>
        <v>68.937494850000007</v>
      </c>
      <c r="L178" s="179">
        <f t="shared" si="161"/>
        <v>72.384369592500008</v>
      </c>
    </row>
    <row r="179" spans="1:12" x14ac:dyDescent="0.2">
      <c r="A179" s="148" t="s">
        <v>619</v>
      </c>
      <c r="B179" s="120"/>
      <c r="C179" s="120"/>
      <c r="D179" s="120"/>
      <c r="E179" s="120">
        <v>250</v>
      </c>
      <c r="F179" s="120">
        <f t="shared" ref="F179:G179" si="177">+E179*1.06</f>
        <v>265</v>
      </c>
      <c r="G179" s="160">
        <f t="shared" si="177"/>
        <v>280.90000000000003</v>
      </c>
      <c r="H179" s="179">
        <f t="shared" si="171"/>
        <v>294.94500000000005</v>
      </c>
      <c r="I179" s="179">
        <f>+H179*1.06</f>
        <v>312.64170000000007</v>
      </c>
      <c r="J179" s="179">
        <f t="shared" ref="J179:K179" si="178">I179*1.05</f>
        <v>328.27378500000009</v>
      </c>
      <c r="K179" s="179">
        <f t="shared" si="178"/>
        <v>344.68747425000009</v>
      </c>
      <c r="L179" s="179">
        <f t="shared" si="161"/>
        <v>361.92184796250012</v>
      </c>
    </row>
    <row r="180" spans="1:12" x14ac:dyDescent="0.2">
      <c r="A180" s="148" t="s">
        <v>759</v>
      </c>
      <c r="B180" s="120"/>
      <c r="C180" s="120"/>
      <c r="D180" s="120"/>
      <c r="E180" s="120">
        <v>500</v>
      </c>
      <c r="F180" s="120">
        <f t="shared" ref="F180:G180" si="179">+E180*1.06</f>
        <v>530</v>
      </c>
      <c r="G180" s="160">
        <f t="shared" si="179"/>
        <v>561.80000000000007</v>
      </c>
      <c r="H180" s="179">
        <f t="shared" si="171"/>
        <v>589.8900000000001</v>
      </c>
      <c r="I180" s="179">
        <f>+H180*1.06</f>
        <v>625.28340000000014</v>
      </c>
      <c r="J180" s="179">
        <f t="shared" ref="J180:K180" si="180">I180*1.05</f>
        <v>656.54757000000018</v>
      </c>
      <c r="K180" s="179">
        <f t="shared" si="180"/>
        <v>689.37494850000019</v>
      </c>
      <c r="L180" s="179">
        <f t="shared" si="161"/>
        <v>723.84369592500025</v>
      </c>
    </row>
    <row r="181" spans="1:12" x14ac:dyDescent="0.2">
      <c r="A181" s="149"/>
      <c r="B181" s="142"/>
      <c r="C181" s="142"/>
      <c r="D181" s="142"/>
      <c r="E181" s="142"/>
      <c r="F181" s="142"/>
      <c r="G181" s="168"/>
      <c r="H181" s="185"/>
      <c r="I181" s="185"/>
      <c r="J181" s="185"/>
      <c r="K181" s="185"/>
      <c r="L181" s="185"/>
    </row>
    <row r="182" spans="1:12" ht="24" x14ac:dyDescent="0.2">
      <c r="A182" s="112" t="s">
        <v>620</v>
      </c>
      <c r="B182" s="118"/>
      <c r="C182" s="118"/>
      <c r="D182" s="118"/>
      <c r="E182" s="118"/>
      <c r="F182" s="118"/>
      <c r="G182" s="162"/>
      <c r="H182" s="178"/>
      <c r="I182" s="178"/>
      <c r="J182" s="178"/>
      <c r="K182" s="178"/>
      <c r="L182" s="178"/>
    </row>
    <row r="183" spans="1:12" x14ac:dyDescent="0.2">
      <c r="A183" s="112"/>
      <c r="B183" s="118"/>
      <c r="C183" s="118"/>
      <c r="D183" s="118"/>
      <c r="E183" s="118"/>
      <c r="F183" s="118"/>
      <c r="G183" s="162"/>
      <c r="H183" s="178"/>
      <c r="I183" s="178"/>
      <c r="J183" s="178"/>
      <c r="K183" s="178"/>
      <c r="L183" s="178"/>
    </row>
    <row r="184" spans="1:12" ht="24" x14ac:dyDescent="0.2">
      <c r="A184" s="146" t="s">
        <v>621</v>
      </c>
      <c r="B184" s="120"/>
      <c r="C184" s="120"/>
      <c r="D184" s="120"/>
      <c r="E184" s="120">
        <v>300</v>
      </c>
      <c r="F184" s="120">
        <f t="shared" ref="F184:G184" si="181">+E184*1.06</f>
        <v>318</v>
      </c>
      <c r="G184" s="160">
        <f t="shared" si="181"/>
        <v>337.08000000000004</v>
      </c>
      <c r="H184" s="179">
        <f t="shared" ref="H184" si="182">+G184*1.05</f>
        <v>353.93400000000008</v>
      </c>
      <c r="I184" s="179">
        <f>+H184*1.06</f>
        <v>375.17004000000009</v>
      </c>
      <c r="J184" s="179">
        <f>I184*1.05</f>
        <v>393.92854200000011</v>
      </c>
      <c r="K184" s="179">
        <f>J184*1.05</f>
        <v>413.62496910000016</v>
      </c>
      <c r="L184" s="179">
        <f>+K184*1.05</f>
        <v>434.30621755500016</v>
      </c>
    </row>
    <row r="185" spans="1:12" x14ac:dyDescent="0.2">
      <c r="A185" s="25"/>
      <c r="B185" s="118"/>
      <c r="C185" s="118"/>
      <c r="D185" s="118"/>
      <c r="E185" s="118"/>
      <c r="F185" s="118"/>
      <c r="G185" s="162"/>
      <c r="H185" s="178"/>
      <c r="I185" s="178"/>
      <c r="J185" s="178"/>
      <c r="K185" s="178"/>
      <c r="L185" s="178"/>
    </row>
    <row r="186" spans="1:12" x14ac:dyDescent="0.2">
      <c r="A186" s="22" t="s">
        <v>747</v>
      </c>
      <c r="B186" s="118"/>
      <c r="C186" s="118"/>
      <c r="D186" s="118"/>
      <c r="E186" s="118"/>
      <c r="F186" s="118"/>
      <c r="G186" s="162"/>
      <c r="H186" s="178"/>
      <c r="I186" s="178"/>
      <c r="J186" s="178"/>
      <c r="K186" s="178"/>
      <c r="L186" s="178"/>
    </row>
    <row r="187" spans="1:12" x14ac:dyDescent="0.2">
      <c r="A187" s="109" t="s">
        <v>623</v>
      </c>
      <c r="B187" s="120"/>
      <c r="C187" s="120"/>
      <c r="D187" s="120"/>
      <c r="E187" s="120">
        <v>200</v>
      </c>
      <c r="F187" s="120">
        <f t="shared" ref="F187:G187" si="183">+E187*1.06</f>
        <v>212</v>
      </c>
      <c r="G187" s="160">
        <f t="shared" si="183"/>
        <v>224.72</v>
      </c>
      <c r="H187" s="179">
        <f t="shared" ref="H187:H191" si="184">+G187*1.05</f>
        <v>235.95600000000002</v>
      </c>
      <c r="I187" s="179">
        <f>+H187*1.06</f>
        <v>250.11336000000003</v>
      </c>
      <c r="J187" s="179">
        <f t="shared" ref="J187:K187" si="185">I187*1.05</f>
        <v>262.61902800000001</v>
      </c>
      <c r="K187" s="179">
        <f t="shared" si="185"/>
        <v>275.74997940000003</v>
      </c>
      <c r="L187" s="179">
        <f t="shared" ref="L187:L191" si="186">+K187*1.05</f>
        <v>289.53747837000003</v>
      </c>
    </row>
    <row r="188" spans="1:12" x14ac:dyDescent="0.2">
      <c r="A188" s="109" t="s">
        <v>624</v>
      </c>
      <c r="B188" s="120"/>
      <c r="C188" s="120"/>
      <c r="D188" s="120"/>
      <c r="E188" s="120">
        <v>50</v>
      </c>
      <c r="F188" s="120">
        <f t="shared" ref="F188:G188" si="187">+E188*1.06</f>
        <v>53</v>
      </c>
      <c r="G188" s="160">
        <f t="shared" si="187"/>
        <v>56.18</v>
      </c>
      <c r="H188" s="179">
        <f t="shared" si="184"/>
        <v>58.989000000000004</v>
      </c>
      <c r="I188" s="179">
        <f>+H188*1.06</f>
        <v>62.528340000000007</v>
      </c>
      <c r="J188" s="179">
        <f t="shared" ref="J188:K188" si="188">I188*1.05</f>
        <v>65.654757000000004</v>
      </c>
      <c r="K188" s="179">
        <f t="shared" si="188"/>
        <v>68.937494850000007</v>
      </c>
      <c r="L188" s="179">
        <f t="shared" si="186"/>
        <v>72.384369592500008</v>
      </c>
    </row>
    <row r="189" spans="1:12" x14ac:dyDescent="0.2">
      <c r="A189" s="109" t="s">
        <v>625</v>
      </c>
      <c r="B189" s="120"/>
      <c r="C189" s="120"/>
      <c r="D189" s="120"/>
      <c r="E189" s="120">
        <v>150</v>
      </c>
      <c r="F189" s="120">
        <f t="shared" ref="F189:G189" si="189">+E189*1.06</f>
        <v>159</v>
      </c>
      <c r="G189" s="160">
        <f t="shared" si="189"/>
        <v>168.54000000000002</v>
      </c>
      <c r="H189" s="179">
        <f t="shared" si="184"/>
        <v>176.96700000000004</v>
      </c>
      <c r="I189" s="179">
        <f>+H189*1.06</f>
        <v>187.58502000000004</v>
      </c>
      <c r="J189" s="179">
        <f t="shared" ref="J189:K189" si="190">I189*1.05</f>
        <v>196.96427100000005</v>
      </c>
      <c r="K189" s="179">
        <f t="shared" si="190"/>
        <v>206.81248455000008</v>
      </c>
      <c r="L189" s="179">
        <f t="shared" si="186"/>
        <v>217.15310877750008</v>
      </c>
    </row>
    <row r="190" spans="1:12" x14ac:dyDescent="0.2">
      <c r="A190" s="109" t="s">
        <v>626</v>
      </c>
      <c r="B190" s="120"/>
      <c r="C190" s="120"/>
      <c r="D190" s="120"/>
      <c r="E190" s="120">
        <v>250</v>
      </c>
      <c r="F190" s="120">
        <f t="shared" ref="F190:G190" si="191">+E190*1.06</f>
        <v>265</v>
      </c>
      <c r="G190" s="160">
        <f t="shared" si="191"/>
        <v>280.90000000000003</v>
      </c>
      <c r="H190" s="179">
        <f t="shared" si="184"/>
        <v>294.94500000000005</v>
      </c>
      <c r="I190" s="179">
        <f>+H190*1.06</f>
        <v>312.64170000000007</v>
      </c>
      <c r="J190" s="179">
        <f t="shared" ref="J190:K190" si="192">I190*1.05</f>
        <v>328.27378500000009</v>
      </c>
      <c r="K190" s="179">
        <f t="shared" si="192"/>
        <v>344.68747425000009</v>
      </c>
      <c r="L190" s="179">
        <f t="shared" si="186"/>
        <v>361.92184796250012</v>
      </c>
    </row>
    <row r="191" spans="1:12" x14ac:dyDescent="0.2">
      <c r="A191" s="109" t="s">
        <v>627</v>
      </c>
      <c r="B191" s="120"/>
      <c r="C191" s="120"/>
      <c r="D191" s="120"/>
      <c r="E191" s="120">
        <v>500</v>
      </c>
      <c r="F191" s="120">
        <f t="shared" ref="F191:G191" si="193">+E191*1.06</f>
        <v>530</v>
      </c>
      <c r="G191" s="160">
        <f t="shared" si="193"/>
        <v>561.80000000000007</v>
      </c>
      <c r="H191" s="179">
        <f t="shared" si="184"/>
        <v>589.8900000000001</v>
      </c>
      <c r="I191" s="179">
        <f>+H191*1.06</f>
        <v>625.28340000000014</v>
      </c>
      <c r="J191" s="179">
        <f t="shared" ref="J191:K191" si="194">I191*1.05</f>
        <v>656.54757000000018</v>
      </c>
      <c r="K191" s="179">
        <f t="shared" si="194"/>
        <v>689.37494850000019</v>
      </c>
      <c r="L191" s="179">
        <f t="shared" si="186"/>
        <v>723.84369592500025</v>
      </c>
    </row>
    <row r="192" spans="1:12" x14ac:dyDescent="0.2">
      <c r="A192" s="46"/>
      <c r="B192" s="125"/>
      <c r="C192" s="118"/>
      <c r="D192" s="118"/>
      <c r="E192" s="118"/>
      <c r="F192" s="118"/>
      <c r="G192" s="162"/>
      <c r="H192" s="178"/>
      <c r="I192" s="178"/>
      <c r="J192" s="178"/>
      <c r="K192" s="178"/>
      <c r="L192" s="178"/>
    </row>
    <row r="193" spans="1:12" x14ac:dyDescent="0.2">
      <c r="A193" s="47" t="s">
        <v>647</v>
      </c>
      <c r="B193" s="123"/>
      <c r="C193" s="118"/>
      <c r="D193" s="118"/>
      <c r="E193" s="118"/>
      <c r="F193" s="118"/>
      <c r="G193" s="162"/>
      <c r="H193" s="178"/>
      <c r="I193" s="178"/>
      <c r="J193" s="178"/>
      <c r="K193" s="178"/>
      <c r="L193" s="178"/>
    </row>
    <row r="194" spans="1:12" x14ac:dyDescent="0.2">
      <c r="A194" s="132" t="s">
        <v>648</v>
      </c>
      <c r="B194" s="131">
        <v>77</v>
      </c>
      <c r="C194" s="120">
        <v>85</v>
      </c>
      <c r="D194" s="120">
        <v>94</v>
      </c>
      <c r="E194" s="120">
        <v>103</v>
      </c>
      <c r="F194" s="120">
        <v>109.2</v>
      </c>
      <c r="G194" s="160">
        <f t="shared" ref="G194" si="195">+F194*1.06</f>
        <v>115.75200000000001</v>
      </c>
      <c r="H194" s="179">
        <f t="shared" ref="H194:H196" si="196">+G194*1.05</f>
        <v>121.53960000000002</v>
      </c>
      <c r="I194" s="179">
        <f>+H194*1.06</f>
        <v>128.83197600000003</v>
      </c>
      <c r="J194" s="179">
        <f t="shared" ref="J194:K194" si="197">I194*1.05</f>
        <v>135.27357480000003</v>
      </c>
      <c r="K194" s="179">
        <f t="shared" si="197"/>
        <v>142.03725354000005</v>
      </c>
      <c r="L194" s="179">
        <f t="shared" ref="L194:L196" si="198">+K194*1.05</f>
        <v>149.13911621700007</v>
      </c>
    </row>
    <row r="195" spans="1:12" x14ac:dyDescent="0.2">
      <c r="A195" s="132" t="s">
        <v>649</v>
      </c>
      <c r="B195" s="131">
        <v>1156.7</v>
      </c>
      <c r="C195" s="120">
        <v>1272</v>
      </c>
      <c r="D195" s="120">
        <v>1399</v>
      </c>
      <c r="E195" s="120">
        <v>1539</v>
      </c>
      <c r="F195" s="120">
        <v>1631.35</v>
      </c>
      <c r="G195" s="160">
        <f t="shared" ref="G195" si="199">+F195*1.06</f>
        <v>1729.231</v>
      </c>
      <c r="H195" s="179">
        <f t="shared" si="196"/>
        <v>1815.69255</v>
      </c>
      <c r="I195" s="179">
        <f>+H195*1.06</f>
        <v>1924.6341030000001</v>
      </c>
      <c r="J195" s="179">
        <f t="shared" ref="J195:K195" si="200">I195*1.05</f>
        <v>2020.8658081500002</v>
      </c>
      <c r="K195" s="179">
        <f t="shared" si="200"/>
        <v>2121.9090985575003</v>
      </c>
      <c r="L195" s="179">
        <f t="shared" si="198"/>
        <v>2228.0045534853753</v>
      </c>
    </row>
    <row r="196" spans="1:12" x14ac:dyDescent="0.2">
      <c r="A196" s="132" t="s">
        <v>650</v>
      </c>
      <c r="B196" s="131">
        <v>14</v>
      </c>
      <c r="C196" s="120">
        <v>15</v>
      </c>
      <c r="D196" s="120">
        <v>17</v>
      </c>
      <c r="E196" s="120">
        <v>19</v>
      </c>
      <c r="F196" s="120">
        <v>20.149999999999999</v>
      </c>
      <c r="G196" s="160">
        <f t="shared" ref="G196" si="201">+F196*1.06</f>
        <v>21.358999999999998</v>
      </c>
      <c r="H196" s="179">
        <f t="shared" si="196"/>
        <v>22.426949999999998</v>
      </c>
      <c r="I196" s="179">
        <f>+H196*1.06</f>
        <v>23.772566999999999</v>
      </c>
      <c r="J196" s="179">
        <f t="shared" ref="J196:K196" si="202">I196*1.05</f>
        <v>24.961195350000001</v>
      </c>
      <c r="K196" s="179">
        <f t="shared" si="202"/>
        <v>26.209255117500003</v>
      </c>
      <c r="L196" s="179">
        <f t="shared" si="198"/>
        <v>27.519717873375004</v>
      </c>
    </row>
    <row r="197" spans="1:12" x14ac:dyDescent="0.2">
      <c r="A197" s="46"/>
      <c r="B197" s="125"/>
      <c r="C197" s="118"/>
      <c r="D197" s="118"/>
      <c r="E197" s="118"/>
      <c r="F197" s="118"/>
      <c r="G197" s="162"/>
      <c r="H197" s="178"/>
      <c r="I197" s="178"/>
      <c r="J197" s="178"/>
      <c r="K197" s="178"/>
      <c r="L197" s="178"/>
    </row>
    <row r="198" spans="1:12" x14ac:dyDescent="0.2">
      <c r="A198" s="47" t="s">
        <v>651</v>
      </c>
      <c r="B198" s="123"/>
      <c r="C198" s="118"/>
      <c r="D198" s="118"/>
      <c r="E198" s="118"/>
      <c r="F198" s="118"/>
      <c r="G198" s="162"/>
      <c r="H198" s="178"/>
      <c r="I198" s="178"/>
      <c r="J198" s="178"/>
      <c r="K198" s="178"/>
      <c r="L198" s="178"/>
    </row>
    <row r="199" spans="1:12" x14ac:dyDescent="0.2">
      <c r="A199" s="132" t="s">
        <v>652</v>
      </c>
      <c r="B199" s="131">
        <v>204.1</v>
      </c>
      <c r="C199" s="120">
        <v>225</v>
      </c>
      <c r="D199" s="120">
        <v>248</v>
      </c>
      <c r="E199" s="120">
        <v>273</v>
      </c>
      <c r="F199" s="120">
        <v>289.39999999999998</v>
      </c>
      <c r="G199" s="160">
        <f t="shared" ref="G199" si="203">+F199*1.06</f>
        <v>306.76400000000001</v>
      </c>
      <c r="H199" s="179">
        <f t="shared" ref="H199:H201" si="204">+G199*1.05</f>
        <v>322.10220000000004</v>
      </c>
      <c r="I199" s="179">
        <f>+H199*1.06</f>
        <v>341.42833200000007</v>
      </c>
      <c r="J199" s="179">
        <f t="shared" ref="J199:K199" si="205">I199*1.05</f>
        <v>358.49974860000009</v>
      </c>
      <c r="K199" s="179">
        <f t="shared" si="205"/>
        <v>376.42473603000013</v>
      </c>
      <c r="L199" s="179">
        <f t="shared" ref="L199:L201" si="206">+K199*1.05</f>
        <v>395.24597283150018</v>
      </c>
    </row>
    <row r="200" spans="1:12" x14ac:dyDescent="0.2">
      <c r="A200" s="132" t="s">
        <v>653</v>
      </c>
      <c r="B200" s="131">
        <v>260</v>
      </c>
      <c r="C200" s="120">
        <v>286</v>
      </c>
      <c r="D200" s="120">
        <v>315</v>
      </c>
      <c r="E200" s="120">
        <v>347</v>
      </c>
      <c r="F200" s="120">
        <v>367.8</v>
      </c>
      <c r="G200" s="160">
        <f t="shared" ref="G200" si="207">+F200*1.06</f>
        <v>389.86800000000005</v>
      </c>
      <c r="H200" s="179">
        <f t="shared" si="204"/>
        <v>409.36140000000006</v>
      </c>
      <c r="I200" s="179">
        <f>+H200*1.06</f>
        <v>433.92308400000007</v>
      </c>
      <c r="J200" s="179">
        <f t="shared" ref="J200:K200" si="208">I200*1.05</f>
        <v>455.6192382000001</v>
      </c>
      <c r="K200" s="179">
        <f t="shared" si="208"/>
        <v>478.40020011000013</v>
      </c>
      <c r="L200" s="179">
        <f t="shared" si="206"/>
        <v>502.32021011550017</v>
      </c>
    </row>
    <row r="201" spans="1:12" x14ac:dyDescent="0.2">
      <c r="A201" s="132" t="s">
        <v>654</v>
      </c>
      <c r="B201" s="131">
        <v>401.1</v>
      </c>
      <c r="C201" s="120">
        <v>441</v>
      </c>
      <c r="D201" s="120">
        <v>485</v>
      </c>
      <c r="E201" s="120">
        <v>534</v>
      </c>
      <c r="F201" s="120">
        <v>566.04999999999995</v>
      </c>
      <c r="G201" s="160">
        <f t="shared" ref="G201" si="209">+F201*1.06</f>
        <v>600.01300000000003</v>
      </c>
      <c r="H201" s="179">
        <f t="shared" si="204"/>
        <v>630.0136500000001</v>
      </c>
      <c r="I201" s="179">
        <f>+H201*1.06</f>
        <v>667.81446900000014</v>
      </c>
      <c r="J201" s="179">
        <f t="shared" ref="J201:K201" si="210">I201*1.05</f>
        <v>701.20519245000014</v>
      </c>
      <c r="K201" s="179">
        <f t="shared" si="210"/>
        <v>736.26545207250012</v>
      </c>
      <c r="L201" s="179">
        <f t="shared" si="206"/>
        <v>773.07872467612515</v>
      </c>
    </row>
    <row r="202" spans="1:12" x14ac:dyDescent="0.2">
      <c r="A202" s="46"/>
      <c r="B202" s="125"/>
      <c r="C202" s="118"/>
      <c r="D202" s="118"/>
      <c r="E202" s="118"/>
      <c r="F202" s="118"/>
      <c r="G202" s="162"/>
      <c r="H202" s="178"/>
      <c r="I202" s="178"/>
      <c r="J202" s="178"/>
      <c r="K202" s="178"/>
      <c r="L202" s="178"/>
    </row>
    <row r="203" spans="1:12" x14ac:dyDescent="0.2">
      <c r="A203" s="47" t="s">
        <v>655</v>
      </c>
      <c r="B203" s="118"/>
      <c r="C203" s="118"/>
      <c r="D203" s="118"/>
      <c r="E203" s="118"/>
      <c r="F203" s="118"/>
      <c r="G203" s="162"/>
      <c r="H203" s="178"/>
      <c r="I203" s="178"/>
      <c r="J203" s="178"/>
      <c r="K203" s="178"/>
      <c r="L203" s="178"/>
    </row>
    <row r="204" spans="1:12" x14ac:dyDescent="0.2">
      <c r="A204" s="132" t="s">
        <v>656</v>
      </c>
      <c r="B204" s="120">
        <v>125.9</v>
      </c>
      <c r="C204" s="120">
        <v>138</v>
      </c>
      <c r="D204" s="120">
        <v>152</v>
      </c>
      <c r="E204" s="120">
        <v>167</v>
      </c>
      <c r="F204" s="120">
        <v>177</v>
      </c>
      <c r="G204" s="160">
        <f t="shared" ref="G204" si="211">+F204*1.06</f>
        <v>187.62</v>
      </c>
      <c r="H204" s="179">
        <f t="shared" ref="H204:H205" si="212">+G204*1.05</f>
        <v>197.001</v>
      </c>
      <c r="I204" s="179">
        <f>+H204*1.06</f>
        <v>208.82106000000002</v>
      </c>
      <c r="J204" s="179">
        <f t="shared" ref="J204:K204" si="213">I204*1.05</f>
        <v>219.26211300000003</v>
      </c>
      <c r="K204" s="179">
        <f t="shared" si="213"/>
        <v>230.22521865000004</v>
      </c>
      <c r="L204" s="179">
        <f t="shared" ref="L204:L205" si="214">+K204*1.05</f>
        <v>241.73647958250007</v>
      </c>
    </row>
    <row r="205" spans="1:12" x14ac:dyDescent="0.2">
      <c r="A205" s="132" t="s">
        <v>749</v>
      </c>
      <c r="B205" s="120"/>
      <c r="C205" s="120"/>
      <c r="D205" s="120">
        <v>152</v>
      </c>
      <c r="E205" s="120">
        <v>167</v>
      </c>
      <c r="F205" s="120">
        <v>177</v>
      </c>
      <c r="G205" s="160">
        <f t="shared" ref="G205" si="215">+F205*1.06</f>
        <v>187.62</v>
      </c>
      <c r="H205" s="179">
        <f t="shared" si="212"/>
        <v>197.001</v>
      </c>
      <c r="I205" s="179">
        <f>+H205*1.06</f>
        <v>208.82106000000002</v>
      </c>
      <c r="J205" s="179">
        <f t="shared" ref="J205:K205" si="216">I205*1.05</f>
        <v>219.26211300000003</v>
      </c>
      <c r="K205" s="179">
        <f t="shared" si="216"/>
        <v>230.22521865000004</v>
      </c>
      <c r="L205" s="179">
        <f t="shared" si="214"/>
        <v>241.73647958250007</v>
      </c>
    </row>
    <row r="206" spans="1:12" x14ac:dyDescent="0.2">
      <c r="A206" s="46" t="s">
        <v>748</v>
      </c>
      <c r="B206" s="118">
        <v>125.9</v>
      </c>
      <c r="C206" s="118">
        <v>138</v>
      </c>
      <c r="D206" s="104"/>
      <c r="E206" s="159"/>
      <c r="F206" s="159"/>
      <c r="G206" s="170"/>
      <c r="H206" s="181"/>
      <c r="I206" s="181"/>
      <c r="J206" s="181"/>
      <c r="K206" s="181"/>
      <c r="L206" s="181"/>
    </row>
    <row r="207" spans="1:12" x14ac:dyDescent="0.2">
      <c r="A207" s="46"/>
      <c r="B207" s="118"/>
      <c r="C207" s="118"/>
      <c r="D207" s="118"/>
      <c r="E207" s="118"/>
      <c r="F207" s="118"/>
      <c r="G207" s="162"/>
      <c r="H207" s="178"/>
      <c r="I207" s="178"/>
      <c r="J207" s="178"/>
      <c r="K207" s="178"/>
      <c r="L207" s="178"/>
    </row>
    <row r="208" spans="1:12" x14ac:dyDescent="0.2">
      <c r="A208" s="47" t="s">
        <v>659</v>
      </c>
      <c r="B208" s="118"/>
      <c r="C208" s="118"/>
      <c r="D208" s="118"/>
      <c r="E208" s="118"/>
      <c r="F208" s="118"/>
      <c r="G208" s="162"/>
      <c r="H208" s="178"/>
      <c r="I208" s="178"/>
      <c r="J208" s="178"/>
      <c r="K208" s="178"/>
      <c r="L208" s="178"/>
    </row>
    <row r="209" spans="1:12" x14ac:dyDescent="0.2">
      <c r="A209" s="132" t="s">
        <v>660</v>
      </c>
      <c r="B209" s="120">
        <v>401.1</v>
      </c>
      <c r="C209" s="120">
        <v>441</v>
      </c>
      <c r="D209" s="120">
        <v>485</v>
      </c>
      <c r="E209" s="120">
        <v>534</v>
      </c>
      <c r="F209" s="120">
        <v>566.04999999999995</v>
      </c>
      <c r="G209" s="160">
        <f t="shared" ref="G209" si="217">+F209*1.06</f>
        <v>600.01300000000003</v>
      </c>
      <c r="H209" s="179">
        <f t="shared" ref="H209:H210" si="218">+G209*1.05</f>
        <v>630.0136500000001</v>
      </c>
      <c r="I209" s="179">
        <f>+H209*1.06</f>
        <v>667.81446900000014</v>
      </c>
      <c r="J209" s="179">
        <f t="shared" ref="J209:K209" si="219">I209*1.05</f>
        <v>701.20519245000014</v>
      </c>
      <c r="K209" s="179">
        <f t="shared" si="219"/>
        <v>736.26545207250012</v>
      </c>
      <c r="L209" s="179">
        <f t="shared" ref="L209:L210" si="220">+K209*1.05</f>
        <v>773.07872467612515</v>
      </c>
    </row>
    <row r="210" spans="1:12" x14ac:dyDescent="0.2">
      <c r="A210" s="132" t="s">
        <v>661</v>
      </c>
      <c r="B210" s="120">
        <v>465.2</v>
      </c>
      <c r="C210" s="120">
        <v>512</v>
      </c>
      <c r="D210" s="120">
        <v>563</v>
      </c>
      <c r="E210" s="120">
        <v>619</v>
      </c>
      <c r="F210" s="120">
        <v>656.15</v>
      </c>
      <c r="G210" s="160">
        <f t="shared" ref="G210" si="221">+F210*1.06</f>
        <v>695.51900000000001</v>
      </c>
      <c r="H210" s="179">
        <f t="shared" si="218"/>
        <v>730.29495000000009</v>
      </c>
      <c r="I210" s="179">
        <f>+H210*1.06</f>
        <v>774.11264700000015</v>
      </c>
      <c r="J210" s="179">
        <f t="shared" ref="J210:K210" si="222">I210*1.05</f>
        <v>812.81827935000024</v>
      </c>
      <c r="K210" s="179">
        <f t="shared" si="222"/>
        <v>853.45919331750031</v>
      </c>
      <c r="L210" s="179">
        <f t="shared" si="220"/>
        <v>896.13215298337536</v>
      </c>
    </row>
    <row r="211" spans="1:12" x14ac:dyDescent="0.2">
      <c r="A211" s="46"/>
      <c r="B211" s="118"/>
      <c r="C211" s="118"/>
      <c r="D211" s="118"/>
      <c r="E211" s="118"/>
      <c r="F211" s="118"/>
      <c r="G211" s="162"/>
      <c r="H211" s="178"/>
      <c r="I211" s="178"/>
      <c r="J211" s="178"/>
      <c r="K211" s="178"/>
      <c r="L211" s="178"/>
    </row>
    <row r="212" spans="1:12" x14ac:dyDescent="0.2">
      <c r="A212" s="47" t="s">
        <v>662</v>
      </c>
      <c r="B212" s="118"/>
      <c r="C212" s="118"/>
      <c r="D212" s="118"/>
      <c r="E212" s="118"/>
      <c r="F212" s="118"/>
      <c r="G212" s="162"/>
      <c r="H212" s="178"/>
      <c r="I212" s="178"/>
      <c r="J212" s="178"/>
      <c r="K212" s="178"/>
      <c r="L212" s="178"/>
    </row>
    <row r="213" spans="1:12" x14ac:dyDescent="0.2">
      <c r="A213" s="132" t="s">
        <v>663</v>
      </c>
      <c r="B213" s="120">
        <v>10.5</v>
      </c>
      <c r="C213" s="120">
        <v>12</v>
      </c>
      <c r="D213" s="120">
        <v>13</v>
      </c>
      <c r="E213" s="120">
        <v>3</v>
      </c>
      <c r="F213" s="120">
        <v>3.2</v>
      </c>
      <c r="G213" s="160">
        <f t="shared" ref="G213" si="223">+F213*1.06</f>
        <v>3.3920000000000003</v>
      </c>
      <c r="H213" s="179">
        <f t="shared" ref="H213:H214" si="224">+G213*1.05</f>
        <v>3.5616000000000003</v>
      </c>
      <c r="I213" s="179">
        <f>+H213*1.06</f>
        <v>3.7752960000000004</v>
      </c>
      <c r="J213" s="179">
        <f t="shared" ref="J213:K213" si="225">I213*1.05</f>
        <v>3.9640608000000008</v>
      </c>
      <c r="K213" s="179">
        <f t="shared" si="225"/>
        <v>4.1622638400000014</v>
      </c>
      <c r="L213" s="179">
        <f t="shared" ref="L213:L214" si="226">+K213*1.05</f>
        <v>4.3703770320000013</v>
      </c>
    </row>
    <row r="214" spans="1:12" x14ac:dyDescent="0.2">
      <c r="A214" s="132" t="s">
        <v>664</v>
      </c>
      <c r="B214" s="120">
        <v>10.5</v>
      </c>
      <c r="C214" s="120">
        <v>12</v>
      </c>
      <c r="D214" s="120">
        <v>13</v>
      </c>
      <c r="E214" s="120">
        <v>2</v>
      </c>
      <c r="F214" s="120">
        <v>2.1</v>
      </c>
      <c r="G214" s="160">
        <f t="shared" ref="G214" si="227">+F214*1.06</f>
        <v>2.2260000000000004</v>
      </c>
      <c r="H214" s="179">
        <f t="shared" si="224"/>
        <v>2.3373000000000004</v>
      </c>
      <c r="I214" s="179">
        <f>+H214*1.06</f>
        <v>2.4775380000000005</v>
      </c>
      <c r="J214" s="179">
        <f t="shared" ref="J214:K214" si="228">I214*1.05</f>
        <v>2.6014149000000004</v>
      </c>
      <c r="K214" s="179">
        <f t="shared" si="228"/>
        <v>2.7314856450000007</v>
      </c>
      <c r="L214" s="179">
        <f t="shared" si="226"/>
        <v>2.8680599272500009</v>
      </c>
    </row>
    <row r="215" spans="1:12" x14ac:dyDescent="0.2">
      <c r="A215" s="46"/>
      <c r="B215" s="118"/>
      <c r="C215" s="118"/>
      <c r="D215" s="118"/>
      <c r="E215" s="118"/>
      <c r="F215" s="118"/>
      <c r="G215" s="162"/>
      <c r="H215" s="178"/>
      <c r="I215" s="178"/>
      <c r="J215" s="178"/>
      <c r="K215" s="178"/>
      <c r="L215" s="178"/>
    </row>
    <row r="216" spans="1:12" x14ac:dyDescent="0.2">
      <c r="A216" s="47" t="s">
        <v>665</v>
      </c>
      <c r="B216" s="118"/>
      <c r="C216" s="118"/>
      <c r="D216" s="118"/>
      <c r="E216" s="118"/>
      <c r="F216" s="118"/>
      <c r="G216" s="162"/>
      <c r="H216" s="178"/>
      <c r="I216" s="178"/>
      <c r="J216" s="178"/>
      <c r="K216" s="178"/>
      <c r="L216" s="178"/>
    </row>
    <row r="217" spans="1:12" x14ac:dyDescent="0.2">
      <c r="A217" s="132" t="s">
        <v>666</v>
      </c>
      <c r="B217" s="120"/>
      <c r="C217" s="120"/>
      <c r="D217" s="120"/>
      <c r="E217" s="120">
        <v>5</v>
      </c>
      <c r="F217" s="120">
        <f t="shared" ref="F217:G217" si="229">+E217*1.06</f>
        <v>5.3000000000000007</v>
      </c>
      <c r="G217" s="160">
        <f t="shared" si="229"/>
        <v>5.6180000000000012</v>
      </c>
      <c r="H217" s="179">
        <f t="shared" ref="H217:H218" si="230">+G217*1.05</f>
        <v>5.8989000000000011</v>
      </c>
      <c r="I217" s="179">
        <f>+H217*1.06</f>
        <v>6.2528340000000018</v>
      </c>
      <c r="J217" s="179">
        <f t="shared" ref="J217:K217" si="231">I217*1.05</f>
        <v>6.5654757000000021</v>
      </c>
      <c r="K217" s="179">
        <f t="shared" si="231"/>
        <v>6.8937494850000025</v>
      </c>
      <c r="L217" s="179">
        <f t="shared" ref="L217:L218" si="232">+K217*1.05</f>
        <v>7.2384369592500031</v>
      </c>
    </row>
    <row r="218" spans="1:12" x14ac:dyDescent="0.2">
      <c r="A218" s="132" t="s">
        <v>667</v>
      </c>
      <c r="B218" s="120"/>
      <c r="C218" s="120"/>
      <c r="D218" s="120"/>
      <c r="E218" s="120">
        <v>3</v>
      </c>
      <c r="F218" s="120">
        <v>3.2</v>
      </c>
      <c r="G218" s="160">
        <f t="shared" ref="G218" si="233">+F218*1.06</f>
        <v>3.3920000000000003</v>
      </c>
      <c r="H218" s="179">
        <f t="shared" si="230"/>
        <v>3.5616000000000003</v>
      </c>
      <c r="I218" s="179">
        <f>+H218*1.06</f>
        <v>3.7752960000000004</v>
      </c>
      <c r="J218" s="179">
        <f t="shared" ref="J218:K218" si="234">I218*1.05</f>
        <v>3.9640608000000008</v>
      </c>
      <c r="K218" s="179">
        <f t="shared" si="234"/>
        <v>4.1622638400000014</v>
      </c>
      <c r="L218" s="179">
        <f t="shared" si="232"/>
        <v>4.3703770320000013</v>
      </c>
    </row>
    <row r="219" spans="1:12" x14ac:dyDescent="0.2">
      <c r="A219" s="46"/>
      <c r="B219" s="118"/>
      <c r="C219" s="118"/>
      <c r="D219" s="118"/>
      <c r="E219" s="118"/>
      <c r="F219" s="118"/>
      <c r="G219" s="162"/>
      <c r="H219" s="178"/>
      <c r="I219" s="178"/>
      <c r="J219" s="178"/>
      <c r="K219" s="178"/>
      <c r="L219" s="178"/>
    </row>
    <row r="220" spans="1:12" x14ac:dyDescent="0.2">
      <c r="A220" s="47" t="s">
        <v>668</v>
      </c>
      <c r="B220" s="118"/>
      <c r="C220" s="118"/>
      <c r="D220" s="118"/>
      <c r="E220" s="118"/>
      <c r="F220" s="118"/>
      <c r="G220" s="162"/>
      <c r="H220" s="178"/>
      <c r="I220" s="178"/>
      <c r="J220" s="178"/>
      <c r="K220" s="178"/>
      <c r="L220" s="178"/>
    </row>
    <row r="221" spans="1:12" x14ac:dyDescent="0.2">
      <c r="A221" s="132" t="s">
        <v>669</v>
      </c>
      <c r="B221" s="120">
        <v>56</v>
      </c>
      <c r="C221" s="120">
        <v>62</v>
      </c>
      <c r="D221" s="120">
        <v>68</v>
      </c>
      <c r="E221" s="120">
        <v>75</v>
      </c>
      <c r="F221" s="120">
        <f t="shared" ref="F221:G221" si="235">+E221*1.06</f>
        <v>79.5</v>
      </c>
      <c r="G221" s="160">
        <f t="shared" si="235"/>
        <v>84.27000000000001</v>
      </c>
      <c r="H221" s="179">
        <f t="shared" ref="H221:H222" si="236">+G221*1.05</f>
        <v>88.483500000000021</v>
      </c>
      <c r="I221" s="179">
        <f>+H221*1.06</f>
        <v>93.792510000000021</v>
      </c>
      <c r="J221" s="179">
        <f t="shared" ref="J221:K221" si="237">I221*1.05</f>
        <v>98.482135500000027</v>
      </c>
      <c r="K221" s="179">
        <f t="shared" si="237"/>
        <v>103.40624227500004</v>
      </c>
      <c r="L221" s="179">
        <f t="shared" ref="L221:L222" si="238">+K221*1.05</f>
        <v>108.57655438875004</v>
      </c>
    </row>
    <row r="222" spans="1:12" x14ac:dyDescent="0.2">
      <c r="A222" s="132" t="s">
        <v>670</v>
      </c>
      <c r="B222" s="120">
        <v>56</v>
      </c>
      <c r="C222" s="120">
        <v>62</v>
      </c>
      <c r="D222" s="120">
        <v>68</v>
      </c>
      <c r="E222" s="120">
        <v>75</v>
      </c>
      <c r="F222" s="120">
        <f t="shared" ref="F222:G222" si="239">+E222*1.06</f>
        <v>79.5</v>
      </c>
      <c r="G222" s="160">
        <f t="shared" si="239"/>
        <v>84.27000000000001</v>
      </c>
      <c r="H222" s="179">
        <f t="shared" si="236"/>
        <v>88.483500000000021</v>
      </c>
      <c r="I222" s="179">
        <f>+H222*1.06</f>
        <v>93.792510000000021</v>
      </c>
      <c r="J222" s="179">
        <f t="shared" ref="J222:K222" si="240">I222*1.05</f>
        <v>98.482135500000027</v>
      </c>
      <c r="K222" s="179">
        <f t="shared" si="240"/>
        <v>103.40624227500004</v>
      </c>
      <c r="L222" s="179">
        <f t="shared" si="238"/>
        <v>108.57655438875004</v>
      </c>
    </row>
    <row r="223" spans="1:12" x14ac:dyDescent="0.2">
      <c r="A223" s="46"/>
      <c r="B223" s="118"/>
      <c r="C223" s="118"/>
      <c r="D223" s="118"/>
      <c r="E223" s="118"/>
      <c r="F223" s="118"/>
      <c r="G223" s="162"/>
      <c r="H223" s="178"/>
      <c r="I223" s="178"/>
      <c r="J223" s="178"/>
      <c r="K223" s="178"/>
      <c r="L223" s="178"/>
    </row>
    <row r="224" spans="1:12" x14ac:dyDescent="0.2">
      <c r="A224" s="47" t="s">
        <v>671</v>
      </c>
      <c r="B224" s="118"/>
      <c r="C224" s="118"/>
      <c r="D224" s="118"/>
      <c r="E224" s="118"/>
      <c r="F224" s="118"/>
      <c r="G224" s="162"/>
      <c r="H224" s="178"/>
      <c r="I224" s="178"/>
      <c r="J224" s="178"/>
      <c r="K224" s="178"/>
      <c r="L224" s="178"/>
    </row>
    <row r="225" spans="1:12" x14ac:dyDescent="0.2">
      <c r="A225" s="132" t="s">
        <v>669</v>
      </c>
      <c r="B225" s="120">
        <v>56</v>
      </c>
      <c r="C225" s="120">
        <v>62</v>
      </c>
      <c r="D225" s="120">
        <v>68</v>
      </c>
      <c r="E225" s="120">
        <v>75</v>
      </c>
      <c r="F225" s="120">
        <f t="shared" ref="F225:G225" si="241">+E225*1.06</f>
        <v>79.5</v>
      </c>
      <c r="G225" s="160">
        <f t="shared" si="241"/>
        <v>84.27000000000001</v>
      </c>
      <c r="H225" s="179">
        <f t="shared" ref="H225" si="242">+G225*1.05</f>
        <v>88.483500000000021</v>
      </c>
      <c r="I225" s="179">
        <f>+H225*1.06</f>
        <v>93.792510000000021</v>
      </c>
      <c r="J225" s="179">
        <f>I225*1.05</f>
        <v>98.482135500000027</v>
      </c>
      <c r="K225" s="179">
        <f>J225*1.05</f>
        <v>103.40624227500004</v>
      </c>
      <c r="L225" s="179">
        <f>+K225*1.05</f>
        <v>108.57655438875004</v>
      </c>
    </row>
    <row r="226" spans="1:12" x14ac:dyDescent="0.2">
      <c r="A226" s="46"/>
      <c r="B226" s="118"/>
      <c r="C226" s="118"/>
      <c r="D226" s="118"/>
      <c r="E226" s="118"/>
      <c r="F226" s="118"/>
      <c r="G226" s="162"/>
      <c r="H226" s="178"/>
      <c r="I226" s="178"/>
      <c r="J226" s="178"/>
      <c r="K226" s="178"/>
      <c r="L226" s="178"/>
    </row>
    <row r="227" spans="1:12" x14ac:dyDescent="0.2">
      <c r="A227" s="47" t="s">
        <v>672</v>
      </c>
      <c r="B227" s="118"/>
      <c r="C227" s="118"/>
      <c r="D227" s="118"/>
      <c r="E227" s="118"/>
      <c r="F227" s="118"/>
      <c r="G227" s="162"/>
      <c r="H227" s="178"/>
      <c r="I227" s="178"/>
      <c r="J227" s="178"/>
      <c r="K227" s="178"/>
      <c r="L227" s="178"/>
    </row>
    <row r="228" spans="1:12" x14ac:dyDescent="0.2">
      <c r="A228" s="47" t="s">
        <v>673</v>
      </c>
      <c r="B228" s="118"/>
      <c r="C228" s="118"/>
      <c r="D228" s="118"/>
      <c r="E228" s="118"/>
      <c r="F228" s="118"/>
      <c r="G228" s="162"/>
      <c r="H228" s="178"/>
      <c r="I228" s="178"/>
      <c r="J228" s="178"/>
      <c r="K228" s="178"/>
      <c r="L228" s="178"/>
    </row>
    <row r="229" spans="1:12" x14ac:dyDescent="0.2">
      <c r="A229" s="132" t="s">
        <v>674</v>
      </c>
      <c r="B229" s="120">
        <v>493.2</v>
      </c>
      <c r="C229" s="120">
        <v>543</v>
      </c>
      <c r="D229" s="120">
        <v>597</v>
      </c>
      <c r="E229" s="120">
        <v>657</v>
      </c>
      <c r="F229" s="120">
        <v>696.4</v>
      </c>
      <c r="G229" s="160">
        <f t="shared" ref="G229" si="243">+F229*1.06</f>
        <v>738.18399999999997</v>
      </c>
      <c r="H229" s="179">
        <f t="shared" ref="H229:H230" si="244">+G229*1.05</f>
        <v>775.09320000000002</v>
      </c>
      <c r="I229" s="179">
        <f>+H229*1.06</f>
        <v>821.59879200000012</v>
      </c>
      <c r="J229" s="179">
        <f t="shared" ref="J229:K229" si="245">I229*1.05</f>
        <v>862.67873160000011</v>
      </c>
      <c r="K229" s="179">
        <f t="shared" si="245"/>
        <v>905.81266818000017</v>
      </c>
      <c r="L229" s="179">
        <f t="shared" ref="L229:L230" si="246">+K229*1.05</f>
        <v>951.10330158900024</v>
      </c>
    </row>
    <row r="230" spans="1:12" x14ac:dyDescent="0.2">
      <c r="A230" s="132" t="s">
        <v>675</v>
      </c>
      <c r="B230" s="120">
        <v>634.29999999999995</v>
      </c>
      <c r="C230" s="120">
        <v>698</v>
      </c>
      <c r="D230" s="120">
        <v>768</v>
      </c>
      <c r="E230" s="120">
        <v>845</v>
      </c>
      <c r="F230" s="120">
        <f t="shared" ref="F230:G230" si="247">+E230*1.06</f>
        <v>895.7</v>
      </c>
      <c r="G230" s="160">
        <f t="shared" si="247"/>
        <v>949.44200000000012</v>
      </c>
      <c r="H230" s="179">
        <f t="shared" si="244"/>
        <v>996.91410000000019</v>
      </c>
      <c r="I230" s="179">
        <f>+H230*1.06</f>
        <v>1056.7289460000002</v>
      </c>
      <c r="J230" s="179">
        <f t="shared" ref="J230:K230" si="248">I230*1.05</f>
        <v>1109.5653933000003</v>
      </c>
      <c r="K230" s="179">
        <f t="shared" si="248"/>
        <v>1165.0436629650003</v>
      </c>
      <c r="L230" s="179">
        <f t="shared" si="246"/>
        <v>1223.2958461132503</v>
      </c>
    </row>
    <row r="231" spans="1:12" x14ac:dyDescent="0.2">
      <c r="A231" s="46"/>
      <c r="B231" s="118"/>
      <c r="C231" s="118"/>
      <c r="D231" s="118"/>
      <c r="E231" s="118"/>
      <c r="F231" s="118"/>
      <c r="G231" s="162"/>
      <c r="H231" s="178"/>
      <c r="I231" s="178"/>
      <c r="J231" s="178"/>
      <c r="K231" s="178"/>
      <c r="L231" s="178"/>
    </row>
    <row r="232" spans="1:12" x14ac:dyDescent="0.2">
      <c r="A232" s="47" t="s">
        <v>676</v>
      </c>
      <c r="B232" s="118"/>
      <c r="C232" s="118"/>
      <c r="D232" s="118"/>
      <c r="E232" s="118"/>
      <c r="F232" s="118"/>
      <c r="G232" s="162"/>
      <c r="H232" s="178"/>
      <c r="I232" s="178"/>
      <c r="J232" s="178"/>
      <c r="K232" s="178"/>
      <c r="L232" s="178"/>
    </row>
    <row r="233" spans="1:12" x14ac:dyDescent="0.2">
      <c r="A233" s="132" t="s">
        <v>674</v>
      </c>
      <c r="B233" s="120">
        <v>111.9</v>
      </c>
      <c r="C233" s="120">
        <v>123</v>
      </c>
      <c r="D233" s="120">
        <v>135</v>
      </c>
      <c r="E233" s="156" t="s">
        <v>677</v>
      </c>
      <c r="F233" s="173" t="s">
        <v>677</v>
      </c>
      <c r="G233" s="165" t="s">
        <v>677</v>
      </c>
      <c r="H233" s="182" t="s">
        <v>677</v>
      </c>
      <c r="I233" s="182" t="s">
        <v>677</v>
      </c>
      <c r="J233" s="182" t="s">
        <v>677</v>
      </c>
      <c r="K233" s="182" t="s">
        <v>677</v>
      </c>
      <c r="L233" s="182" t="s">
        <v>677</v>
      </c>
    </row>
    <row r="234" spans="1:12" x14ac:dyDescent="0.2">
      <c r="A234" s="132" t="s">
        <v>675</v>
      </c>
      <c r="B234" s="120">
        <v>211</v>
      </c>
      <c r="C234" s="120">
        <v>232</v>
      </c>
      <c r="D234" s="120">
        <v>255</v>
      </c>
      <c r="E234" s="156" t="s">
        <v>677</v>
      </c>
      <c r="F234" s="173" t="s">
        <v>677</v>
      </c>
      <c r="G234" s="165" t="s">
        <v>677</v>
      </c>
      <c r="H234" s="182" t="s">
        <v>677</v>
      </c>
      <c r="I234" s="182" t="s">
        <v>677</v>
      </c>
      <c r="J234" s="182" t="s">
        <v>677</v>
      </c>
      <c r="K234" s="182" t="s">
        <v>677</v>
      </c>
      <c r="L234" s="182" t="s">
        <v>677</v>
      </c>
    </row>
    <row r="235" spans="1:12" x14ac:dyDescent="0.2">
      <c r="A235" s="46"/>
      <c r="B235" s="118"/>
      <c r="C235" s="118"/>
      <c r="D235" s="118"/>
      <c r="E235" s="124"/>
      <c r="F235" s="124"/>
      <c r="G235" s="171"/>
      <c r="H235" s="187"/>
      <c r="I235" s="187"/>
      <c r="J235" s="187"/>
      <c r="K235" s="187"/>
      <c r="L235" s="187"/>
    </row>
    <row r="236" spans="1:12" x14ac:dyDescent="0.2">
      <c r="A236" s="47" t="s">
        <v>678</v>
      </c>
      <c r="B236" s="118"/>
      <c r="C236" s="118"/>
      <c r="D236" s="118"/>
      <c r="E236" s="118"/>
      <c r="F236" s="118"/>
      <c r="G236" s="162"/>
      <c r="H236" s="178"/>
      <c r="I236" s="178"/>
      <c r="J236" s="178"/>
      <c r="K236" s="178"/>
      <c r="L236" s="178"/>
    </row>
    <row r="237" spans="1:12" x14ac:dyDescent="0.2">
      <c r="A237" s="132" t="s">
        <v>674</v>
      </c>
      <c r="B237" s="120">
        <v>111.9</v>
      </c>
      <c r="C237" s="120">
        <v>123</v>
      </c>
      <c r="D237" s="120">
        <v>135</v>
      </c>
      <c r="E237" s="120">
        <v>200</v>
      </c>
      <c r="F237" s="120">
        <f t="shared" ref="F237:G237" si="249">+E237*1.06</f>
        <v>212</v>
      </c>
      <c r="G237" s="160">
        <f t="shared" si="249"/>
        <v>224.72</v>
      </c>
      <c r="H237" s="179">
        <f t="shared" ref="H237:H238" si="250">+G237*1.05</f>
        <v>235.95600000000002</v>
      </c>
      <c r="I237" s="179">
        <f>+H237*1.06</f>
        <v>250.11336000000003</v>
      </c>
      <c r="J237" s="179">
        <f t="shared" ref="J237:K237" si="251">I237*1.05</f>
        <v>262.61902800000001</v>
      </c>
      <c r="K237" s="179">
        <f t="shared" si="251"/>
        <v>275.74997940000003</v>
      </c>
      <c r="L237" s="179">
        <f t="shared" ref="L237:L238" si="252">+K237*1.05</f>
        <v>289.53747837000003</v>
      </c>
    </row>
    <row r="238" spans="1:12" x14ac:dyDescent="0.2">
      <c r="A238" s="132" t="s">
        <v>675</v>
      </c>
      <c r="B238" s="120">
        <v>211</v>
      </c>
      <c r="C238" s="120">
        <v>232</v>
      </c>
      <c r="D238" s="120">
        <v>255</v>
      </c>
      <c r="E238" s="120">
        <v>300</v>
      </c>
      <c r="F238" s="120">
        <f t="shared" ref="F238:G238" si="253">+E238*1.06</f>
        <v>318</v>
      </c>
      <c r="G238" s="160">
        <f t="shared" si="253"/>
        <v>337.08000000000004</v>
      </c>
      <c r="H238" s="179">
        <f t="shared" si="250"/>
        <v>353.93400000000008</v>
      </c>
      <c r="I238" s="179">
        <f>+H238*1.06</f>
        <v>375.17004000000009</v>
      </c>
      <c r="J238" s="179">
        <f t="shared" ref="J238:K238" si="254">I238*1.05</f>
        <v>393.92854200000011</v>
      </c>
      <c r="K238" s="179">
        <f t="shared" si="254"/>
        <v>413.62496910000016</v>
      </c>
      <c r="L238" s="179">
        <f t="shared" si="252"/>
        <v>434.30621755500016</v>
      </c>
    </row>
    <row r="239" spans="1:12" x14ac:dyDescent="0.2">
      <c r="A239" s="46"/>
      <c r="B239" s="118"/>
      <c r="C239" s="118"/>
      <c r="D239" s="118"/>
      <c r="E239" s="118"/>
      <c r="F239" s="118"/>
      <c r="G239" s="162"/>
      <c r="H239" s="178"/>
      <c r="I239" s="178"/>
      <c r="J239" s="178"/>
      <c r="K239" s="178"/>
      <c r="L239" s="178"/>
    </row>
    <row r="240" spans="1:12" x14ac:dyDescent="0.2">
      <c r="A240" s="218" t="s">
        <v>750</v>
      </c>
      <c r="B240" s="218"/>
      <c r="C240" s="218"/>
      <c r="D240" s="218"/>
      <c r="E240" s="218"/>
      <c r="F240" s="218"/>
      <c r="G240" s="218"/>
      <c r="H240" s="181"/>
      <c r="I240" s="181"/>
      <c r="J240" s="181"/>
      <c r="K240" s="181"/>
      <c r="L240" s="181"/>
    </row>
    <row r="241" spans="1:12" x14ac:dyDescent="0.2">
      <c r="A241" s="46"/>
      <c r="B241" s="118"/>
      <c r="C241" s="118"/>
      <c r="D241" s="118"/>
      <c r="E241" s="118"/>
      <c r="F241" s="118"/>
      <c r="G241" s="162"/>
      <c r="H241" s="178"/>
      <c r="I241" s="178"/>
      <c r="J241" s="178"/>
      <c r="K241" s="178"/>
      <c r="L241" s="178"/>
    </row>
    <row r="242" spans="1:12" x14ac:dyDescent="0.2">
      <c r="A242" s="47" t="s">
        <v>682</v>
      </c>
      <c r="B242" s="118"/>
      <c r="C242" s="118"/>
      <c r="D242" s="118"/>
      <c r="E242" s="118"/>
      <c r="F242" s="118"/>
      <c r="G242" s="162"/>
      <c r="H242" s="178"/>
      <c r="I242" s="178"/>
      <c r="J242" s="178"/>
      <c r="K242" s="178"/>
      <c r="L242" s="178"/>
    </row>
    <row r="243" spans="1:12" x14ac:dyDescent="0.2">
      <c r="A243" s="132" t="s">
        <v>674</v>
      </c>
      <c r="B243" s="120">
        <v>190.1</v>
      </c>
      <c r="C243" s="120">
        <v>209</v>
      </c>
      <c r="D243" s="120">
        <v>230</v>
      </c>
      <c r="E243" s="120">
        <v>300</v>
      </c>
      <c r="F243" s="120">
        <f t="shared" ref="F243:G243" si="255">+E243*1.06</f>
        <v>318</v>
      </c>
      <c r="G243" s="160">
        <f t="shared" si="255"/>
        <v>337.08000000000004</v>
      </c>
      <c r="H243" s="179">
        <f t="shared" ref="H243:H244" si="256">+G243*1.05</f>
        <v>353.93400000000008</v>
      </c>
      <c r="I243" s="179">
        <f>+H243*1.06</f>
        <v>375.17004000000009</v>
      </c>
      <c r="J243" s="179">
        <f t="shared" ref="J243:K243" si="257">I243*1.05</f>
        <v>393.92854200000011</v>
      </c>
      <c r="K243" s="179">
        <f t="shared" si="257"/>
        <v>413.62496910000016</v>
      </c>
      <c r="L243" s="179">
        <f t="shared" ref="L243:L244" si="258">+K243*1.05</f>
        <v>434.30621755500016</v>
      </c>
    </row>
    <row r="244" spans="1:12" x14ac:dyDescent="0.2">
      <c r="A244" s="132" t="s">
        <v>675</v>
      </c>
      <c r="B244" s="120">
        <v>211</v>
      </c>
      <c r="C244" s="120">
        <v>232</v>
      </c>
      <c r="D244" s="120">
        <v>255</v>
      </c>
      <c r="E244" s="120">
        <v>500</v>
      </c>
      <c r="F244" s="120">
        <f t="shared" ref="F244:G244" si="259">+E244*1.06</f>
        <v>530</v>
      </c>
      <c r="G244" s="160">
        <f t="shared" si="259"/>
        <v>561.80000000000007</v>
      </c>
      <c r="H244" s="179">
        <f t="shared" si="256"/>
        <v>589.8900000000001</v>
      </c>
      <c r="I244" s="179">
        <f>+H244*1.06</f>
        <v>625.28340000000014</v>
      </c>
      <c r="J244" s="179">
        <f t="shared" ref="J244:K244" si="260">I244*1.05</f>
        <v>656.54757000000018</v>
      </c>
      <c r="K244" s="179">
        <f t="shared" si="260"/>
        <v>689.37494850000019</v>
      </c>
      <c r="L244" s="179">
        <f t="shared" si="258"/>
        <v>723.84369592500025</v>
      </c>
    </row>
    <row r="245" spans="1:12" x14ac:dyDescent="0.2">
      <c r="A245" s="46"/>
      <c r="B245" s="118"/>
      <c r="C245" s="118"/>
      <c r="D245" s="118"/>
      <c r="E245" s="118"/>
      <c r="F245" s="118"/>
      <c r="G245" s="162"/>
      <c r="H245" s="178"/>
      <c r="I245" s="178"/>
      <c r="J245" s="178"/>
      <c r="K245" s="178"/>
      <c r="L245" s="178"/>
    </row>
    <row r="246" spans="1:12" ht="38.25" customHeight="1" x14ac:dyDescent="0.2">
      <c r="A246" s="217" t="s">
        <v>751</v>
      </c>
      <c r="B246" s="217"/>
      <c r="C246" s="217"/>
      <c r="D246" s="217"/>
      <c r="E246" s="217"/>
      <c r="F246" s="217"/>
      <c r="G246" s="217"/>
      <c r="H246" s="181"/>
      <c r="I246" s="181"/>
      <c r="J246" s="181"/>
      <c r="K246" s="181"/>
      <c r="L246" s="181"/>
    </row>
    <row r="247" spans="1:12" x14ac:dyDescent="0.2">
      <c r="A247" s="46"/>
      <c r="B247" s="118"/>
      <c r="C247" s="118"/>
      <c r="D247" s="118"/>
      <c r="E247" s="118"/>
      <c r="F247" s="118"/>
      <c r="G247" s="162"/>
      <c r="H247" s="178"/>
      <c r="I247" s="178"/>
      <c r="J247" s="178"/>
      <c r="K247" s="178"/>
      <c r="L247" s="178"/>
    </row>
    <row r="248" spans="1:12" x14ac:dyDescent="0.2">
      <c r="A248" s="47" t="s">
        <v>692</v>
      </c>
      <c r="B248" s="118"/>
      <c r="C248" s="118"/>
      <c r="D248" s="118"/>
      <c r="E248" s="118"/>
      <c r="F248" s="118"/>
      <c r="G248" s="162"/>
      <c r="H248" s="178"/>
      <c r="I248" s="178"/>
      <c r="J248" s="178"/>
      <c r="K248" s="178"/>
      <c r="L248" s="178"/>
    </row>
    <row r="249" spans="1:12" x14ac:dyDescent="0.2">
      <c r="A249" s="46" t="s">
        <v>693</v>
      </c>
      <c r="B249" s="118"/>
      <c r="C249" s="118"/>
      <c r="D249" s="118"/>
      <c r="E249" s="118"/>
      <c r="F249" s="118"/>
      <c r="G249" s="162"/>
      <c r="H249" s="178"/>
      <c r="I249" s="178"/>
      <c r="J249" s="178"/>
      <c r="K249" s="178"/>
      <c r="L249" s="178"/>
    </row>
    <row r="250" spans="1:12" x14ac:dyDescent="0.2">
      <c r="A250" s="132" t="s">
        <v>694</v>
      </c>
      <c r="B250" s="120">
        <v>423.3</v>
      </c>
      <c r="C250" s="120">
        <v>466</v>
      </c>
      <c r="D250" s="120">
        <v>513</v>
      </c>
      <c r="E250" s="120">
        <v>564</v>
      </c>
      <c r="F250" s="120">
        <v>597.85</v>
      </c>
      <c r="G250" s="160">
        <f t="shared" ref="G250" si="261">+F250*1.06</f>
        <v>633.721</v>
      </c>
      <c r="H250" s="179">
        <f t="shared" ref="H250:H255" si="262">+G250*1.05</f>
        <v>665.40705000000003</v>
      </c>
      <c r="I250" s="179">
        <f t="shared" ref="I250:I255" si="263">+H250*1.06</f>
        <v>705.33147300000007</v>
      </c>
      <c r="J250" s="179">
        <f t="shared" ref="J250:K250" si="264">I250*1.05</f>
        <v>740.59804665000013</v>
      </c>
      <c r="K250" s="179">
        <f t="shared" si="264"/>
        <v>777.62794898250013</v>
      </c>
      <c r="L250" s="179">
        <f t="shared" ref="L250:L255" si="265">+K250*1.05</f>
        <v>816.5093464316252</v>
      </c>
    </row>
    <row r="251" spans="1:12" x14ac:dyDescent="0.2">
      <c r="A251" s="132" t="s">
        <v>695</v>
      </c>
      <c r="B251" s="120">
        <v>423.3</v>
      </c>
      <c r="C251" s="120">
        <v>466</v>
      </c>
      <c r="D251" s="120">
        <v>513</v>
      </c>
      <c r="E251" s="120">
        <v>564</v>
      </c>
      <c r="F251" s="120">
        <v>597.85</v>
      </c>
      <c r="G251" s="160">
        <f t="shared" ref="G251" si="266">+F251*1.06</f>
        <v>633.721</v>
      </c>
      <c r="H251" s="179">
        <f t="shared" si="262"/>
        <v>665.40705000000003</v>
      </c>
      <c r="I251" s="179">
        <f t="shared" si="263"/>
        <v>705.33147300000007</v>
      </c>
      <c r="J251" s="179">
        <f t="shared" ref="J251:K251" si="267">I251*1.05</f>
        <v>740.59804665000013</v>
      </c>
      <c r="K251" s="179">
        <f t="shared" si="267"/>
        <v>777.62794898250013</v>
      </c>
      <c r="L251" s="179">
        <f t="shared" si="265"/>
        <v>816.5093464316252</v>
      </c>
    </row>
    <row r="252" spans="1:12" x14ac:dyDescent="0.2">
      <c r="A252" s="132" t="s">
        <v>696</v>
      </c>
      <c r="B252" s="120">
        <v>282.2</v>
      </c>
      <c r="C252" s="120">
        <v>310</v>
      </c>
      <c r="D252" s="120">
        <v>341</v>
      </c>
      <c r="E252" s="120">
        <v>375</v>
      </c>
      <c r="F252" s="120">
        <f t="shared" ref="F252:G252" si="268">+E252*1.06</f>
        <v>397.5</v>
      </c>
      <c r="G252" s="160">
        <f t="shared" si="268"/>
        <v>421.35</v>
      </c>
      <c r="H252" s="179">
        <f t="shared" si="262"/>
        <v>442.41750000000002</v>
      </c>
      <c r="I252" s="179">
        <f t="shared" si="263"/>
        <v>468.96255000000002</v>
      </c>
      <c r="J252" s="179">
        <f t="shared" ref="J252:K252" si="269">I252*1.05</f>
        <v>492.41067750000002</v>
      </c>
      <c r="K252" s="179">
        <f t="shared" si="269"/>
        <v>517.031211375</v>
      </c>
      <c r="L252" s="179">
        <f t="shared" si="265"/>
        <v>542.88277194375007</v>
      </c>
    </row>
    <row r="253" spans="1:12" x14ac:dyDescent="0.2">
      <c r="A253" s="132" t="s">
        <v>697</v>
      </c>
      <c r="B253" s="120">
        <v>317.2</v>
      </c>
      <c r="C253" s="120">
        <v>349</v>
      </c>
      <c r="D253" s="120">
        <v>384</v>
      </c>
      <c r="E253" s="120">
        <v>422</v>
      </c>
      <c r="F253" s="120">
        <v>447.3</v>
      </c>
      <c r="G253" s="160">
        <f t="shared" ref="G253" si="270">+F253*1.06</f>
        <v>474.13800000000003</v>
      </c>
      <c r="H253" s="179">
        <f t="shared" si="262"/>
        <v>497.84490000000005</v>
      </c>
      <c r="I253" s="179">
        <f t="shared" si="263"/>
        <v>527.71559400000012</v>
      </c>
      <c r="J253" s="179">
        <f t="shared" ref="J253:K253" si="271">I253*1.05</f>
        <v>554.10137370000018</v>
      </c>
      <c r="K253" s="179">
        <f t="shared" si="271"/>
        <v>581.8064423850002</v>
      </c>
      <c r="L253" s="179">
        <f t="shared" si="265"/>
        <v>610.8967645042502</v>
      </c>
    </row>
    <row r="254" spans="1:12" x14ac:dyDescent="0.2">
      <c r="A254" s="132" t="s">
        <v>698</v>
      </c>
      <c r="B254" s="120">
        <v>239</v>
      </c>
      <c r="C254" s="120">
        <v>263</v>
      </c>
      <c r="D254" s="120">
        <v>289</v>
      </c>
      <c r="E254" s="120">
        <v>318</v>
      </c>
      <c r="F254" s="120">
        <v>337.1</v>
      </c>
      <c r="G254" s="160">
        <f t="shared" ref="G254" si="272">+F254*1.06</f>
        <v>357.32600000000002</v>
      </c>
      <c r="H254" s="179">
        <f t="shared" si="262"/>
        <v>375.19230000000005</v>
      </c>
      <c r="I254" s="179">
        <f t="shared" si="263"/>
        <v>397.70383800000008</v>
      </c>
      <c r="J254" s="179">
        <f t="shared" ref="J254:K254" si="273">I254*1.05</f>
        <v>417.58902990000007</v>
      </c>
      <c r="K254" s="179">
        <f t="shared" si="273"/>
        <v>438.46848139500008</v>
      </c>
      <c r="L254" s="179">
        <f t="shared" si="265"/>
        <v>460.3919054647501</v>
      </c>
    </row>
    <row r="255" spans="1:12" x14ac:dyDescent="0.2">
      <c r="A255" s="132" t="s">
        <v>699</v>
      </c>
      <c r="B255" s="120">
        <v>162.1</v>
      </c>
      <c r="C255" s="120">
        <v>178</v>
      </c>
      <c r="D255" s="120">
        <v>196</v>
      </c>
      <c r="E255" s="120">
        <v>216</v>
      </c>
      <c r="F255" s="120">
        <v>228.95</v>
      </c>
      <c r="G255" s="160">
        <f t="shared" ref="G255" si="274">+F255*1.06</f>
        <v>242.68700000000001</v>
      </c>
      <c r="H255" s="179">
        <f t="shared" si="262"/>
        <v>254.82135000000002</v>
      </c>
      <c r="I255" s="179">
        <f t="shared" si="263"/>
        <v>270.11063100000001</v>
      </c>
      <c r="J255" s="179">
        <f t="shared" ref="J255:K255" si="275">I255*1.05</f>
        <v>283.61616255000001</v>
      </c>
      <c r="K255" s="179">
        <f t="shared" si="275"/>
        <v>297.79697067750004</v>
      </c>
      <c r="L255" s="179">
        <f t="shared" si="265"/>
        <v>312.68681921137505</v>
      </c>
    </row>
    <row r="256" spans="1:12" x14ac:dyDescent="0.2">
      <c r="A256" s="46"/>
      <c r="B256" s="118"/>
      <c r="C256" s="118"/>
      <c r="D256" s="118"/>
      <c r="E256" s="118"/>
      <c r="F256" s="118"/>
      <c r="G256" s="162"/>
      <c r="H256" s="178"/>
      <c r="I256" s="178"/>
      <c r="J256" s="178"/>
      <c r="K256" s="178"/>
      <c r="L256" s="178"/>
    </row>
    <row r="257" spans="1:12" x14ac:dyDescent="0.2">
      <c r="A257" s="46" t="s">
        <v>700</v>
      </c>
      <c r="B257" s="118"/>
      <c r="C257" s="118"/>
      <c r="D257" s="118"/>
      <c r="E257" s="118"/>
      <c r="F257" s="118"/>
      <c r="G257" s="162"/>
      <c r="H257" s="178"/>
      <c r="I257" s="178"/>
      <c r="J257" s="178"/>
      <c r="K257" s="178"/>
      <c r="L257" s="178"/>
    </row>
    <row r="258" spans="1:12" x14ac:dyDescent="0.2">
      <c r="A258" s="46"/>
      <c r="B258" s="118"/>
      <c r="C258" s="118"/>
      <c r="D258" s="118"/>
      <c r="E258" s="118"/>
      <c r="F258" s="118"/>
      <c r="G258" s="162"/>
      <c r="H258" s="178"/>
      <c r="I258" s="178"/>
      <c r="J258" s="178"/>
      <c r="K258" s="178"/>
      <c r="L258" s="178"/>
    </row>
    <row r="259" spans="1:12" x14ac:dyDescent="0.2">
      <c r="A259" s="47" t="s">
        <v>701</v>
      </c>
      <c r="B259" s="118"/>
      <c r="C259" s="118"/>
      <c r="D259" s="118"/>
      <c r="E259" s="118"/>
      <c r="F259" s="118"/>
      <c r="G259" s="162"/>
      <c r="H259" s="178"/>
      <c r="I259" s="178"/>
      <c r="J259" s="178"/>
      <c r="K259" s="178"/>
      <c r="L259" s="178"/>
    </row>
    <row r="260" spans="1:12" x14ac:dyDescent="0.2">
      <c r="A260" s="132" t="s">
        <v>702</v>
      </c>
      <c r="B260" s="120">
        <v>49</v>
      </c>
      <c r="C260" s="120">
        <v>54</v>
      </c>
      <c r="D260" s="120">
        <v>59</v>
      </c>
      <c r="E260" s="120">
        <v>65</v>
      </c>
      <c r="F260" s="120">
        <f t="shared" ref="F260:G260" si="276">+E260*1.06</f>
        <v>68.900000000000006</v>
      </c>
      <c r="G260" s="160">
        <f t="shared" si="276"/>
        <v>73.034000000000006</v>
      </c>
      <c r="H260" s="179">
        <f t="shared" ref="H260" si="277">+G260*1.05</f>
        <v>76.685700000000011</v>
      </c>
      <c r="I260" s="179">
        <f>+H260*1.06</f>
        <v>81.286842000000021</v>
      </c>
      <c r="J260" s="179">
        <f>I260*1.05</f>
        <v>85.351184100000026</v>
      </c>
      <c r="K260" s="179">
        <f>J260*1.05</f>
        <v>89.618743305000038</v>
      </c>
      <c r="L260" s="179">
        <f>+K260*1.05</f>
        <v>94.09968047025005</v>
      </c>
    </row>
    <row r="261" spans="1:12" x14ac:dyDescent="0.2">
      <c r="A261" s="46"/>
      <c r="B261" s="118"/>
      <c r="C261" s="118"/>
      <c r="D261" s="118"/>
      <c r="E261" s="118"/>
      <c r="F261" s="118"/>
      <c r="G261" s="162"/>
      <c r="H261" s="178"/>
      <c r="I261" s="178"/>
      <c r="J261" s="178"/>
      <c r="K261" s="178"/>
      <c r="L261" s="178"/>
    </row>
    <row r="262" spans="1:12" x14ac:dyDescent="0.2">
      <c r="A262" s="47" t="s">
        <v>703</v>
      </c>
      <c r="B262" s="118"/>
      <c r="C262" s="118"/>
      <c r="D262" s="118"/>
      <c r="E262" s="118"/>
      <c r="F262" s="118"/>
      <c r="G262" s="162"/>
      <c r="H262" s="178"/>
      <c r="I262" s="178"/>
      <c r="J262" s="178"/>
      <c r="K262" s="178"/>
      <c r="L262" s="178"/>
    </row>
    <row r="263" spans="1:12" x14ac:dyDescent="0.2">
      <c r="A263" s="132" t="s">
        <v>704</v>
      </c>
      <c r="B263" s="120">
        <v>190.1</v>
      </c>
      <c r="C263" s="120">
        <v>209</v>
      </c>
      <c r="D263" s="120">
        <v>230</v>
      </c>
      <c r="E263" s="156" t="s">
        <v>582</v>
      </c>
      <c r="F263" s="173" t="s">
        <v>582</v>
      </c>
      <c r="G263" s="165" t="s">
        <v>582</v>
      </c>
      <c r="H263" s="182" t="s">
        <v>582</v>
      </c>
      <c r="I263" s="182" t="s">
        <v>582</v>
      </c>
      <c r="J263" s="182" t="s">
        <v>582</v>
      </c>
      <c r="K263" s="182" t="s">
        <v>582</v>
      </c>
      <c r="L263" s="182" t="s">
        <v>582</v>
      </c>
    </row>
    <row r="264" spans="1:12" x14ac:dyDescent="0.2">
      <c r="A264" s="132" t="s">
        <v>705</v>
      </c>
      <c r="B264" s="120"/>
      <c r="C264" s="120">
        <v>1000</v>
      </c>
      <c r="D264" s="120">
        <v>1100</v>
      </c>
      <c r="E264" s="156" t="s">
        <v>582</v>
      </c>
      <c r="F264" s="173" t="s">
        <v>582</v>
      </c>
      <c r="G264" s="165" t="s">
        <v>582</v>
      </c>
      <c r="H264" s="182" t="s">
        <v>582</v>
      </c>
      <c r="I264" s="182" t="s">
        <v>582</v>
      </c>
      <c r="J264" s="182" t="s">
        <v>582</v>
      </c>
      <c r="K264" s="182" t="s">
        <v>582</v>
      </c>
      <c r="L264" s="182" t="s">
        <v>582</v>
      </c>
    </row>
    <row r="265" spans="1:12" x14ac:dyDescent="0.2">
      <c r="A265" s="46"/>
      <c r="B265" s="118"/>
      <c r="C265" s="118"/>
      <c r="D265" s="118"/>
      <c r="E265" s="118"/>
      <c r="F265" s="118"/>
      <c r="G265" s="162"/>
      <c r="H265" s="178"/>
      <c r="I265" s="178"/>
      <c r="J265" s="178"/>
      <c r="K265" s="178"/>
      <c r="L265" s="178"/>
    </row>
    <row r="266" spans="1:12" x14ac:dyDescent="0.2">
      <c r="A266" s="47" t="s">
        <v>706</v>
      </c>
      <c r="B266" s="118"/>
      <c r="C266" s="118"/>
      <c r="D266" s="118"/>
      <c r="E266" s="118"/>
      <c r="F266" s="118"/>
      <c r="G266" s="162"/>
      <c r="H266" s="178"/>
      <c r="I266" s="178"/>
      <c r="J266" s="178"/>
      <c r="K266" s="178"/>
      <c r="L266" s="178"/>
    </row>
    <row r="267" spans="1:12" x14ac:dyDescent="0.2">
      <c r="A267" s="132" t="s">
        <v>707</v>
      </c>
      <c r="B267" s="120">
        <v>1.4</v>
      </c>
      <c r="C267" s="120">
        <v>10</v>
      </c>
      <c r="D267" s="120">
        <v>11</v>
      </c>
      <c r="E267" s="120">
        <v>80</v>
      </c>
      <c r="F267" s="120">
        <f t="shared" ref="F267:G267" si="278">+E267*1.06</f>
        <v>84.800000000000011</v>
      </c>
      <c r="G267" s="160">
        <f t="shared" si="278"/>
        <v>89.888000000000019</v>
      </c>
      <c r="H267" s="179">
        <f t="shared" ref="H267:H269" si="279">+G267*1.05</f>
        <v>94.382400000000018</v>
      </c>
      <c r="I267" s="179">
        <f>+H267*1.06</f>
        <v>100.04534400000003</v>
      </c>
      <c r="J267" s="179">
        <f t="shared" ref="J267:K267" si="280">I267*1.05</f>
        <v>105.04761120000003</v>
      </c>
      <c r="K267" s="179">
        <f t="shared" si="280"/>
        <v>110.29999176000004</v>
      </c>
      <c r="L267" s="179">
        <f t="shared" ref="L267:L269" si="281">+K267*1.05</f>
        <v>115.81499134800005</v>
      </c>
    </row>
    <row r="268" spans="1:12" x14ac:dyDescent="0.2">
      <c r="A268" s="132" t="s">
        <v>708</v>
      </c>
      <c r="B268" s="120">
        <v>1.4</v>
      </c>
      <c r="C268" s="120">
        <v>10</v>
      </c>
      <c r="D268" s="120">
        <v>11</v>
      </c>
      <c r="E268" s="120">
        <v>50</v>
      </c>
      <c r="F268" s="120">
        <f t="shared" ref="F268:G268" si="282">+E268*1.06</f>
        <v>53</v>
      </c>
      <c r="G268" s="160">
        <f t="shared" si="282"/>
        <v>56.18</v>
      </c>
      <c r="H268" s="179">
        <f t="shared" si="279"/>
        <v>58.989000000000004</v>
      </c>
      <c r="I268" s="179">
        <f>+H268*1.06</f>
        <v>62.528340000000007</v>
      </c>
      <c r="J268" s="179">
        <f t="shared" ref="J268:K268" si="283">I268*1.05</f>
        <v>65.654757000000004</v>
      </c>
      <c r="K268" s="179">
        <f t="shared" si="283"/>
        <v>68.937494850000007</v>
      </c>
      <c r="L268" s="179">
        <f t="shared" si="281"/>
        <v>72.384369592500008</v>
      </c>
    </row>
    <row r="269" spans="1:12" x14ac:dyDescent="0.2">
      <c r="A269" s="132" t="s">
        <v>709</v>
      </c>
      <c r="B269" s="120">
        <v>14</v>
      </c>
      <c r="C269" s="120">
        <v>20</v>
      </c>
      <c r="D269" s="120">
        <v>22</v>
      </c>
      <c r="E269" s="120">
        <v>10</v>
      </c>
      <c r="F269" s="120">
        <f t="shared" ref="F269:G269" si="284">+E269*1.06</f>
        <v>10.600000000000001</v>
      </c>
      <c r="G269" s="160">
        <f t="shared" si="284"/>
        <v>11.236000000000002</v>
      </c>
      <c r="H269" s="179">
        <f t="shared" si="279"/>
        <v>11.797800000000002</v>
      </c>
      <c r="I269" s="179">
        <f>+H269*1.06</f>
        <v>12.505668000000004</v>
      </c>
      <c r="J269" s="179">
        <f t="shared" ref="J269:K269" si="285">I269*1.05</f>
        <v>13.130951400000004</v>
      </c>
      <c r="K269" s="179">
        <f t="shared" si="285"/>
        <v>13.787498970000005</v>
      </c>
      <c r="L269" s="179">
        <f t="shared" si="281"/>
        <v>14.476873918500006</v>
      </c>
    </row>
    <row r="270" spans="1:12" x14ac:dyDescent="0.2">
      <c r="A270" s="46"/>
      <c r="B270" s="118"/>
      <c r="C270" s="118"/>
      <c r="D270" s="118"/>
      <c r="E270" s="118"/>
      <c r="F270" s="118"/>
      <c r="G270" s="162"/>
      <c r="H270" s="178"/>
      <c r="I270" s="178"/>
      <c r="J270" s="178"/>
      <c r="K270" s="178"/>
      <c r="L270" s="178"/>
    </row>
    <row r="271" spans="1:12" x14ac:dyDescent="0.2">
      <c r="A271" s="47" t="s">
        <v>710</v>
      </c>
      <c r="B271" s="118"/>
      <c r="C271" s="118"/>
      <c r="D271" s="118"/>
      <c r="E271" s="118"/>
      <c r="F271" s="118"/>
      <c r="G271" s="162"/>
      <c r="H271" s="178"/>
      <c r="I271" s="178"/>
      <c r="J271" s="178"/>
      <c r="K271" s="178"/>
      <c r="L271" s="178"/>
    </row>
    <row r="272" spans="1:12" x14ac:dyDescent="0.2">
      <c r="A272" s="132" t="s">
        <v>760</v>
      </c>
      <c r="B272" s="120">
        <v>7</v>
      </c>
      <c r="C272" s="120">
        <v>8</v>
      </c>
      <c r="D272" s="120"/>
      <c r="E272" s="120"/>
      <c r="F272" s="120"/>
      <c r="G272" s="160"/>
      <c r="H272" s="179"/>
      <c r="I272" s="179"/>
      <c r="J272" s="179"/>
      <c r="K272" s="179"/>
      <c r="L272" s="179"/>
    </row>
    <row r="273" spans="1:12" x14ac:dyDescent="0.2">
      <c r="A273" s="155" t="s">
        <v>761</v>
      </c>
      <c r="B273" s="120"/>
      <c r="C273" s="120"/>
      <c r="D273" s="120"/>
      <c r="E273" s="120">
        <v>50</v>
      </c>
      <c r="F273" s="120">
        <f t="shared" ref="F273:G273" si="286">+E273*1.06</f>
        <v>53</v>
      </c>
      <c r="G273" s="160">
        <f t="shared" si="286"/>
        <v>56.18</v>
      </c>
      <c r="H273" s="179">
        <f t="shared" ref="H273:H275" si="287">+G273*1.05</f>
        <v>58.989000000000004</v>
      </c>
      <c r="I273" s="179">
        <f>+H273*1.06</f>
        <v>62.528340000000007</v>
      </c>
      <c r="J273" s="179">
        <f t="shared" ref="J273:K273" si="288">I273*1.05</f>
        <v>65.654757000000004</v>
      </c>
      <c r="K273" s="179">
        <f t="shared" si="288"/>
        <v>68.937494850000007</v>
      </c>
      <c r="L273" s="179">
        <f t="shared" ref="L273:L275" si="289">+K273*1.05</f>
        <v>72.384369592500008</v>
      </c>
    </row>
    <row r="274" spans="1:12" x14ac:dyDescent="0.2">
      <c r="A274" s="155" t="s">
        <v>762</v>
      </c>
      <c r="B274" s="120"/>
      <c r="C274" s="120"/>
      <c r="D274" s="120"/>
      <c r="E274" s="120">
        <v>15</v>
      </c>
      <c r="F274" s="120">
        <f t="shared" ref="F274:G274" si="290">+E274*1.06</f>
        <v>15.9</v>
      </c>
      <c r="G274" s="160">
        <f t="shared" si="290"/>
        <v>16.854000000000003</v>
      </c>
      <c r="H274" s="179">
        <f t="shared" si="287"/>
        <v>17.696700000000003</v>
      </c>
      <c r="I274" s="179">
        <f>+H274*1.06</f>
        <v>18.758502000000004</v>
      </c>
      <c r="J274" s="179">
        <f t="shared" ref="J274:K274" si="291">I274*1.05</f>
        <v>19.696427100000005</v>
      </c>
      <c r="K274" s="179">
        <f t="shared" si="291"/>
        <v>20.681248455000006</v>
      </c>
      <c r="L274" s="179">
        <f t="shared" si="289"/>
        <v>21.715310877750007</v>
      </c>
    </row>
    <row r="275" spans="1:12" x14ac:dyDescent="0.2">
      <c r="A275" s="155" t="s">
        <v>763</v>
      </c>
      <c r="B275" s="120"/>
      <c r="C275" s="120"/>
      <c r="D275" s="120"/>
      <c r="E275" s="120">
        <v>240</v>
      </c>
      <c r="F275" s="120">
        <f t="shared" ref="F275:G275" si="292">+E275*1.06</f>
        <v>254.4</v>
      </c>
      <c r="G275" s="160">
        <f t="shared" si="292"/>
        <v>269.66400000000004</v>
      </c>
      <c r="H275" s="179">
        <f t="shared" si="287"/>
        <v>283.14720000000005</v>
      </c>
      <c r="I275" s="179">
        <f>+H275*1.06</f>
        <v>300.13603200000006</v>
      </c>
      <c r="J275" s="179">
        <f t="shared" ref="J275:K275" si="293">I275*1.05</f>
        <v>315.14283360000007</v>
      </c>
      <c r="K275" s="179">
        <f t="shared" si="293"/>
        <v>330.89997528000009</v>
      </c>
      <c r="L275" s="179">
        <f t="shared" si="289"/>
        <v>347.44497404400011</v>
      </c>
    </row>
    <row r="276" spans="1:12" x14ac:dyDescent="0.2">
      <c r="A276" s="132" t="s">
        <v>764</v>
      </c>
      <c r="B276" s="120"/>
      <c r="C276" s="120"/>
      <c r="D276" s="120"/>
      <c r="E276" s="120"/>
      <c r="F276" s="120"/>
      <c r="G276" s="160"/>
      <c r="H276" s="179"/>
      <c r="I276" s="179"/>
      <c r="J276" s="179"/>
      <c r="K276" s="179"/>
      <c r="L276" s="179"/>
    </row>
    <row r="277" spans="1:12" x14ac:dyDescent="0.2">
      <c r="A277" s="155" t="s">
        <v>761</v>
      </c>
      <c r="B277" s="120"/>
      <c r="C277" s="120"/>
      <c r="D277" s="120"/>
      <c r="E277" s="120">
        <v>60</v>
      </c>
      <c r="F277" s="120">
        <f t="shared" ref="F277:G277" si="294">+E277*1.06</f>
        <v>63.6</v>
      </c>
      <c r="G277" s="160">
        <f t="shared" si="294"/>
        <v>67.416000000000011</v>
      </c>
      <c r="H277" s="179">
        <f t="shared" ref="H277:H287" si="295">+G277*1.05</f>
        <v>70.786800000000014</v>
      </c>
      <c r="I277" s="179">
        <f>+H277*1.06</f>
        <v>75.034008000000014</v>
      </c>
      <c r="J277" s="179">
        <f t="shared" ref="J277:K277" si="296">I277*1.05</f>
        <v>78.785708400000019</v>
      </c>
      <c r="K277" s="179">
        <f t="shared" si="296"/>
        <v>82.724993820000023</v>
      </c>
      <c r="L277" s="179">
        <f t="shared" ref="L277:L279" si="297">+K277*1.05</f>
        <v>86.861243511000026</v>
      </c>
    </row>
    <row r="278" spans="1:12" x14ac:dyDescent="0.2">
      <c r="A278" s="155" t="s">
        <v>762</v>
      </c>
      <c r="B278" s="120"/>
      <c r="C278" s="120"/>
      <c r="D278" s="120"/>
      <c r="E278" s="120">
        <v>20</v>
      </c>
      <c r="F278" s="120">
        <f t="shared" ref="F278:G278" si="298">+E278*1.06</f>
        <v>21.200000000000003</v>
      </c>
      <c r="G278" s="160">
        <f t="shared" si="298"/>
        <v>22.472000000000005</v>
      </c>
      <c r="H278" s="179">
        <f t="shared" si="295"/>
        <v>23.595600000000005</v>
      </c>
      <c r="I278" s="179">
        <f>+H278*1.06</f>
        <v>25.011336000000007</v>
      </c>
      <c r="J278" s="179">
        <f t="shared" ref="J278:K278" si="299">I278*1.05</f>
        <v>26.261902800000009</v>
      </c>
      <c r="K278" s="179">
        <f t="shared" si="299"/>
        <v>27.57499794000001</v>
      </c>
      <c r="L278" s="179">
        <f t="shared" si="297"/>
        <v>28.953747837000012</v>
      </c>
    </row>
    <row r="279" spans="1:12" x14ac:dyDescent="0.2">
      <c r="A279" s="155" t="s">
        <v>763</v>
      </c>
      <c r="B279" s="120"/>
      <c r="C279" s="120"/>
      <c r="D279" s="120"/>
      <c r="E279" s="120">
        <v>240</v>
      </c>
      <c r="F279" s="120">
        <f t="shared" ref="F279:G279" si="300">+E279*1.06</f>
        <v>254.4</v>
      </c>
      <c r="G279" s="160">
        <f t="shared" si="300"/>
        <v>269.66400000000004</v>
      </c>
      <c r="H279" s="179">
        <f t="shared" si="295"/>
        <v>283.14720000000005</v>
      </c>
      <c r="I279" s="179">
        <f>+H279*1.06</f>
        <v>300.13603200000006</v>
      </c>
      <c r="J279" s="179">
        <f t="shared" ref="J279:K279" si="301">I279*1.05</f>
        <v>315.14283360000007</v>
      </c>
      <c r="K279" s="179">
        <f t="shared" si="301"/>
        <v>330.89997528000009</v>
      </c>
      <c r="L279" s="179">
        <f t="shared" si="297"/>
        <v>347.44497404400011</v>
      </c>
    </row>
    <row r="280" spans="1:12" x14ac:dyDescent="0.2">
      <c r="A280" s="132" t="s">
        <v>765</v>
      </c>
      <c r="B280" s="120"/>
      <c r="C280" s="120"/>
      <c r="D280" s="120"/>
      <c r="E280" s="120"/>
      <c r="F280" s="120"/>
      <c r="G280" s="160"/>
      <c r="H280" s="179"/>
      <c r="I280" s="179"/>
      <c r="J280" s="179"/>
      <c r="K280" s="179"/>
      <c r="L280" s="179"/>
    </row>
    <row r="281" spans="1:12" x14ac:dyDescent="0.2">
      <c r="A281" s="155" t="s">
        <v>761</v>
      </c>
      <c r="B281" s="120"/>
      <c r="C281" s="120"/>
      <c r="D281" s="120"/>
      <c r="E281" s="120">
        <v>75</v>
      </c>
      <c r="F281" s="120">
        <f t="shared" ref="F281:G281" si="302">+E281*1.06</f>
        <v>79.5</v>
      </c>
      <c r="G281" s="160">
        <f t="shared" si="302"/>
        <v>84.27000000000001</v>
      </c>
      <c r="H281" s="179">
        <f t="shared" si="295"/>
        <v>88.483500000000021</v>
      </c>
      <c r="I281" s="179">
        <f>+H281*1.06</f>
        <v>93.792510000000021</v>
      </c>
      <c r="J281" s="179">
        <f t="shared" ref="J281:K281" si="303">I281*1.05</f>
        <v>98.482135500000027</v>
      </c>
      <c r="K281" s="179">
        <f t="shared" si="303"/>
        <v>103.40624227500004</v>
      </c>
      <c r="L281" s="179">
        <f t="shared" ref="L281:L283" si="304">+K281*1.05</f>
        <v>108.57655438875004</v>
      </c>
    </row>
    <row r="282" spans="1:12" x14ac:dyDescent="0.2">
      <c r="A282" s="155" t="s">
        <v>762</v>
      </c>
      <c r="B282" s="120"/>
      <c r="C282" s="120"/>
      <c r="D282" s="120"/>
      <c r="E282" s="120">
        <v>25</v>
      </c>
      <c r="F282" s="120">
        <f t="shared" ref="F282:G282" si="305">+E282*1.06</f>
        <v>26.5</v>
      </c>
      <c r="G282" s="160">
        <f t="shared" si="305"/>
        <v>28.09</v>
      </c>
      <c r="H282" s="179">
        <f t="shared" si="295"/>
        <v>29.494500000000002</v>
      </c>
      <c r="I282" s="179">
        <f>+H282*1.06</f>
        <v>31.264170000000004</v>
      </c>
      <c r="J282" s="179">
        <f t="shared" ref="J282:K282" si="306">I282*1.05</f>
        <v>32.827378500000002</v>
      </c>
      <c r="K282" s="179">
        <f t="shared" si="306"/>
        <v>34.468747425000004</v>
      </c>
      <c r="L282" s="179">
        <f t="shared" si="304"/>
        <v>36.192184796250004</v>
      </c>
    </row>
    <row r="283" spans="1:12" x14ac:dyDescent="0.2">
      <c r="A283" s="155" t="s">
        <v>763</v>
      </c>
      <c r="B283" s="120"/>
      <c r="C283" s="120"/>
      <c r="D283" s="120"/>
      <c r="E283" s="120">
        <v>240</v>
      </c>
      <c r="F283" s="120">
        <f t="shared" ref="F283:G283" si="307">+E283*1.06</f>
        <v>254.4</v>
      </c>
      <c r="G283" s="160">
        <f t="shared" si="307"/>
        <v>269.66400000000004</v>
      </c>
      <c r="H283" s="179">
        <f t="shared" si="295"/>
        <v>283.14720000000005</v>
      </c>
      <c r="I283" s="179">
        <f>+H283*1.06</f>
        <v>300.13603200000006</v>
      </c>
      <c r="J283" s="179">
        <f t="shared" ref="J283:K283" si="308">I283*1.05</f>
        <v>315.14283360000007</v>
      </c>
      <c r="K283" s="179">
        <f t="shared" si="308"/>
        <v>330.89997528000009</v>
      </c>
      <c r="L283" s="179">
        <f t="shared" si="304"/>
        <v>347.44497404400011</v>
      </c>
    </row>
    <row r="284" spans="1:12" x14ac:dyDescent="0.2">
      <c r="A284" s="132" t="s">
        <v>766</v>
      </c>
      <c r="B284" s="120"/>
      <c r="C284" s="120"/>
      <c r="D284" s="120"/>
      <c r="E284" s="120"/>
      <c r="F284" s="120"/>
      <c r="G284" s="160"/>
      <c r="H284" s="179"/>
      <c r="I284" s="179"/>
      <c r="J284" s="179"/>
      <c r="K284" s="179"/>
      <c r="L284" s="179"/>
    </row>
    <row r="285" spans="1:12" x14ac:dyDescent="0.2">
      <c r="A285" s="155" t="s">
        <v>761</v>
      </c>
      <c r="B285" s="120"/>
      <c r="C285" s="120"/>
      <c r="D285" s="120"/>
      <c r="E285" s="120">
        <v>90</v>
      </c>
      <c r="F285" s="120">
        <f t="shared" ref="F285:G285" si="309">+E285*1.06</f>
        <v>95.4</v>
      </c>
      <c r="G285" s="160">
        <f t="shared" si="309"/>
        <v>101.12400000000001</v>
      </c>
      <c r="H285" s="179">
        <f t="shared" si="295"/>
        <v>106.18020000000001</v>
      </c>
      <c r="I285" s="179">
        <f>+H285*1.06</f>
        <v>112.55101200000001</v>
      </c>
      <c r="J285" s="179">
        <f t="shared" ref="J285:K285" si="310">I285*1.05</f>
        <v>118.17856260000002</v>
      </c>
      <c r="K285" s="179">
        <f t="shared" si="310"/>
        <v>124.08749073000003</v>
      </c>
      <c r="L285" s="179">
        <f t="shared" ref="L285:L287" si="311">+K285*1.05</f>
        <v>130.29186526650003</v>
      </c>
    </row>
    <row r="286" spans="1:12" x14ac:dyDescent="0.2">
      <c r="A286" s="155" t="s">
        <v>762</v>
      </c>
      <c r="B286" s="120"/>
      <c r="C286" s="120"/>
      <c r="D286" s="120"/>
      <c r="E286" s="120">
        <v>35</v>
      </c>
      <c r="F286" s="120">
        <f t="shared" ref="F286:G286" si="312">+E286*1.06</f>
        <v>37.1</v>
      </c>
      <c r="G286" s="160">
        <f t="shared" si="312"/>
        <v>39.326000000000001</v>
      </c>
      <c r="H286" s="179">
        <f t="shared" si="295"/>
        <v>41.292300000000004</v>
      </c>
      <c r="I286" s="179">
        <f>+H286*1.06</f>
        <v>43.769838000000007</v>
      </c>
      <c r="J286" s="179">
        <f t="shared" ref="J286:K286" si="313">I286*1.05</f>
        <v>45.95832990000001</v>
      </c>
      <c r="K286" s="179">
        <f t="shared" si="313"/>
        <v>48.256246395000012</v>
      </c>
      <c r="L286" s="179">
        <f t="shared" si="311"/>
        <v>50.669058714750015</v>
      </c>
    </row>
    <row r="287" spans="1:12" x14ac:dyDescent="0.2">
      <c r="A287" s="155" t="s">
        <v>763</v>
      </c>
      <c r="B287" s="120"/>
      <c r="C287" s="120"/>
      <c r="D287" s="120"/>
      <c r="E287" s="120">
        <v>240</v>
      </c>
      <c r="F287" s="120">
        <f t="shared" ref="F287:G287" si="314">+E287*1.06</f>
        <v>254.4</v>
      </c>
      <c r="G287" s="160">
        <f t="shared" si="314"/>
        <v>269.66400000000004</v>
      </c>
      <c r="H287" s="179">
        <f t="shared" si="295"/>
        <v>283.14720000000005</v>
      </c>
      <c r="I287" s="179">
        <f>+H287*1.06</f>
        <v>300.13603200000006</v>
      </c>
      <c r="J287" s="179">
        <f t="shared" ref="J287:K287" si="315">I287*1.05</f>
        <v>315.14283360000007</v>
      </c>
      <c r="K287" s="179">
        <f t="shared" si="315"/>
        <v>330.89997528000009</v>
      </c>
      <c r="L287" s="179">
        <f t="shared" si="311"/>
        <v>347.44497404400011</v>
      </c>
    </row>
    <row r="288" spans="1:12" x14ac:dyDescent="0.2">
      <c r="A288" s="25"/>
      <c r="B288" s="118"/>
      <c r="C288" s="118"/>
      <c r="D288" s="118"/>
      <c r="E288" s="118"/>
      <c r="F288" s="118"/>
      <c r="G288" s="162"/>
      <c r="H288" s="178"/>
      <c r="I288" s="178"/>
      <c r="J288" s="178"/>
      <c r="K288" s="178"/>
      <c r="L288" s="178"/>
    </row>
    <row r="289" spans="1:12" x14ac:dyDescent="0.2">
      <c r="A289" s="214" t="s">
        <v>752</v>
      </c>
      <c r="B289" s="214"/>
      <c r="C289" s="214"/>
      <c r="D289" s="214"/>
      <c r="E289" s="214"/>
      <c r="F289" s="214"/>
      <c r="G289" s="214"/>
      <c r="H289" s="181"/>
      <c r="I289" s="181"/>
      <c r="J289" s="181"/>
      <c r="K289" s="181"/>
      <c r="L289" s="181"/>
    </row>
    <row r="290" spans="1:12" x14ac:dyDescent="0.2">
      <c r="A290" s="22"/>
      <c r="B290" s="118"/>
      <c r="C290" s="118"/>
      <c r="D290" s="118"/>
      <c r="E290" s="118"/>
      <c r="F290" s="118"/>
      <c r="G290" s="162"/>
      <c r="H290" s="178"/>
      <c r="I290" s="178"/>
      <c r="J290" s="178"/>
      <c r="K290" s="178"/>
      <c r="L290" s="178"/>
    </row>
    <row r="291" spans="1:12" x14ac:dyDescent="0.2">
      <c r="A291" s="22" t="s">
        <v>753</v>
      </c>
      <c r="B291" s="118"/>
      <c r="C291" s="118"/>
      <c r="D291" s="118"/>
      <c r="E291" s="118"/>
      <c r="F291" s="118"/>
      <c r="G291" s="162"/>
      <c r="H291" s="178"/>
      <c r="I291" s="178"/>
      <c r="J291" s="178"/>
      <c r="K291" s="178"/>
      <c r="L291" s="178"/>
    </row>
    <row r="292" spans="1:12" ht="36.75" customHeight="1" x14ac:dyDescent="0.2">
      <c r="A292" s="204" t="s">
        <v>718</v>
      </c>
      <c r="B292" s="204"/>
      <c r="C292" s="204"/>
      <c r="D292" s="204"/>
      <c r="E292" s="204"/>
      <c r="F292" s="204"/>
      <c r="G292" s="204"/>
      <c r="H292" s="204"/>
      <c r="I292" s="204"/>
      <c r="J292" s="204"/>
      <c r="K292" s="204"/>
      <c r="L292" s="104"/>
    </row>
    <row r="293" spans="1:12" x14ac:dyDescent="0.2">
      <c r="A293" s="205" t="s">
        <v>754</v>
      </c>
      <c r="B293" s="205"/>
      <c r="C293" s="205"/>
      <c r="D293" s="205"/>
      <c r="E293" s="205"/>
      <c r="F293" s="205"/>
      <c r="G293" s="205"/>
      <c r="H293" s="181"/>
      <c r="I293" s="181"/>
      <c r="J293" s="181"/>
      <c r="K293" s="181"/>
      <c r="L293" s="181"/>
    </row>
    <row r="294" spans="1:12" ht="26.45" customHeight="1" x14ac:dyDescent="0.2">
      <c r="A294" s="205" t="s">
        <v>755</v>
      </c>
      <c r="B294" s="205"/>
      <c r="C294" s="205"/>
      <c r="D294" s="205"/>
      <c r="E294" s="205"/>
      <c r="F294" s="205"/>
      <c r="G294" s="205"/>
      <c r="H294" s="205"/>
      <c r="I294" s="205"/>
      <c r="J294" s="205"/>
      <c r="K294" s="205"/>
      <c r="L294" s="104"/>
    </row>
    <row r="295" spans="1:12" x14ac:dyDescent="0.2">
      <c r="A295" s="115" t="s">
        <v>721</v>
      </c>
      <c r="B295" s="118"/>
      <c r="C295" s="118"/>
      <c r="D295" s="118"/>
      <c r="E295" s="118"/>
      <c r="F295" s="118"/>
      <c r="G295" s="162"/>
      <c r="H295" s="178"/>
      <c r="I295" s="178"/>
      <c r="J295" s="178"/>
      <c r="K295" s="178"/>
      <c r="L295" s="178"/>
    </row>
    <row r="296" spans="1:12" x14ac:dyDescent="0.2">
      <c r="A296" s="115" t="s">
        <v>722</v>
      </c>
      <c r="B296" s="118"/>
      <c r="C296" s="118"/>
      <c r="D296" s="118"/>
      <c r="E296" s="118"/>
      <c r="F296" s="118"/>
      <c r="G296" s="162"/>
      <c r="H296" s="178"/>
      <c r="I296" s="178"/>
      <c r="J296" s="178"/>
      <c r="K296" s="178"/>
      <c r="L296" s="178"/>
    </row>
    <row r="297" spans="1:12" x14ac:dyDescent="0.2">
      <c r="A297" s="153" t="s">
        <v>756</v>
      </c>
      <c r="B297" s="118"/>
      <c r="C297" s="118"/>
      <c r="D297" s="118"/>
      <c r="E297" s="118"/>
      <c r="F297" s="118"/>
      <c r="G297" s="162"/>
      <c r="H297" s="178"/>
      <c r="I297" s="178"/>
      <c r="J297" s="178"/>
      <c r="K297" s="178"/>
      <c r="L297" s="178"/>
    </row>
    <row r="298" spans="1:12" x14ac:dyDescent="0.2">
      <c r="A298" s="153" t="s">
        <v>757</v>
      </c>
      <c r="B298" s="118"/>
      <c r="C298" s="118"/>
      <c r="D298" s="118"/>
      <c r="E298" s="118"/>
      <c r="F298" s="118"/>
      <c r="G298" s="162"/>
      <c r="H298" s="178"/>
      <c r="I298" s="178"/>
      <c r="J298" s="178"/>
      <c r="K298" s="178"/>
      <c r="L298" s="178"/>
    </row>
    <row r="299" spans="1:12" x14ac:dyDescent="0.2">
      <c r="A299" s="111"/>
      <c r="B299" s="118"/>
      <c r="C299" s="118"/>
      <c r="D299" s="118"/>
      <c r="E299" s="118"/>
      <c r="F299" s="118"/>
      <c r="G299" s="162"/>
      <c r="H299" s="178"/>
      <c r="I299" s="178"/>
      <c r="J299" s="178"/>
      <c r="K299" s="178"/>
      <c r="L299" s="178"/>
    </row>
    <row r="300" spans="1:12" x14ac:dyDescent="0.2">
      <c r="A300" s="109" t="s">
        <v>725</v>
      </c>
      <c r="B300" s="120"/>
      <c r="C300" s="120">
        <v>500</v>
      </c>
      <c r="D300" s="120">
        <v>550</v>
      </c>
      <c r="E300" s="120">
        <v>605</v>
      </c>
      <c r="F300" s="120">
        <f t="shared" ref="F300:G300" si="316">+E300*1.06</f>
        <v>641.30000000000007</v>
      </c>
      <c r="G300" s="160">
        <f t="shared" si="316"/>
        <v>679.77800000000013</v>
      </c>
      <c r="H300" s="179">
        <f t="shared" ref="H300" si="317">+G300*1.05</f>
        <v>713.76690000000019</v>
      </c>
      <c r="I300" s="179">
        <f>+H300*1.06</f>
        <v>756.59291400000029</v>
      </c>
      <c r="J300" s="179">
        <f>I300*1.05</f>
        <v>794.42255970000031</v>
      </c>
      <c r="K300" s="179">
        <f>J300*1.05</f>
        <v>834.14368768500037</v>
      </c>
      <c r="L300" s="179">
        <f>+K300*1.05</f>
        <v>875.85087206925039</v>
      </c>
    </row>
    <row r="301" spans="1:12" x14ac:dyDescent="0.2">
      <c r="A301" s="25"/>
      <c r="B301" s="118"/>
      <c r="C301" s="118"/>
      <c r="D301" s="118"/>
      <c r="E301" s="118"/>
      <c r="F301" s="118"/>
      <c r="G301" s="162"/>
      <c r="H301" s="178"/>
      <c r="I301" s="178"/>
      <c r="J301" s="178"/>
      <c r="K301" s="178"/>
      <c r="L301" s="178"/>
    </row>
    <row r="302" spans="1:12" x14ac:dyDescent="0.2">
      <c r="A302" s="22" t="s">
        <v>758</v>
      </c>
      <c r="B302" s="118"/>
      <c r="C302" s="118"/>
      <c r="D302" s="118"/>
      <c r="E302" s="118"/>
      <c r="F302" s="118"/>
      <c r="G302" s="162"/>
      <c r="H302" s="178"/>
      <c r="I302" s="178"/>
      <c r="J302" s="178"/>
      <c r="K302" s="178"/>
      <c r="L302" s="178"/>
    </row>
    <row r="303" spans="1:12" ht="28.5" customHeight="1" x14ac:dyDescent="0.2">
      <c r="A303" s="206" t="s">
        <v>727</v>
      </c>
      <c r="B303" s="206"/>
      <c r="C303" s="206"/>
      <c r="D303" s="206"/>
      <c r="E303" s="206"/>
      <c r="F303" s="206"/>
      <c r="G303" s="206"/>
      <c r="H303" s="181"/>
      <c r="I303" s="181"/>
      <c r="J303" s="181"/>
      <c r="K303" s="181"/>
      <c r="L303" s="181"/>
    </row>
    <row r="304" spans="1:12" x14ac:dyDescent="0.2">
      <c r="A304" s="105"/>
      <c r="B304" s="118"/>
      <c r="C304" s="118"/>
      <c r="D304" s="118"/>
      <c r="E304" s="118"/>
      <c r="F304" s="118"/>
      <c r="G304" s="162"/>
      <c r="H304" s="178"/>
      <c r="I304" s="178"/>
      <c r="J304" s="178"/>
      <c r="K304" s="178"/>
      <c r="L304" s="178"/>
    </row>
    <row r="305" spans="1:12" x14ac:dyDescent="0.2">
      <c r="A305" s="154" t="s">
        <v>728</v>
      </c>
      <c r="B305" s="120"/>
      <c r="C305" s="120">
        <v>200</v>
      </c>
      <c r="D305" s="120">
        <v>220</v>
      </c>
      <c r="E305" s="156" t="s">
        <v>582</v>
      </c>
      <c r="F305" s="173" t="s">
        <v>582</v>
      </c>
      <c r="G305" s="165" t="s">
        <v>582</v>
      </c>
      <c r="H305" s="182" t="s">
        <v>582</v>
      </c>
      <c r="I305" s="182" t="s">
        <v>582</v>
      </c>
      <c r="J305" s="182" t="s">
        <v>582</v>
      </c>
      <c r="K305" s="182" t="s">
        <v>582</v>
      </c>
      <c r="L305" s="182" t="s">
        <v>582</v>
      </c>
    </row>
  </sheetData>
  <mergeCells count="41">
    <mergeCell ref="A77:G77"/>
    <mergeCell ref="B99:G99"/>
    <mergeCell ref="B162:D162"/>
    <mergeCell ref="A85:G85"/>
    <mergeCell ref="B150:D150"/>
    <mergeCell ref="B151:D151"/>
    <mergeCell ref="B152:D152"/>
    <mergeCell ref="B147:D147"/>
    <mergeCell ref="B149:D149"/>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292:K292"/>
    <mergeCell ref="A294:K294"/>
    <mergeCell ref="A293:G293"/>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s>
  <pageMargins left="0.7" right="0.7" top="0.75" bottom="0.75" header="0.3" footer="0.3"/>
  <pageSetup scale="84" fitToHeight="0" orientation="portrait" horizontalDpi="4294967294" r:id="rId1"/>
  <ignoredErrors>
    <ignoredError sqref="H6:H10 K11:K19 A20:G20 K39:L40 K21:L24 A21:I25 H11:I20 A26:I476 K45:L46 K50:L54 K62:L64 K72:L73 K75:L79 K81:L82 K84:L90 K92:L118 K124:L127 K130:L133 K146:L149 K156:L159 K163:L164 K167:L169 K181:L183 K185:L186 K192:L193 K197:L198 K202:L203 K206:L208 K211:L212 K215:L216 K219:L220 K223:L224 K226:L228 K231:L236 K239:L242 K245:L249 K256:L259 K261:L266 K270:L272 K276:L276 K280:L280 K284:L284 K288:L299 K301:L47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Mampa Tsoho</cp:lastModifiedBy>
  <cp:lastPrinted>2018-03-26T13:14:13Z</cp:lastPrinted>
  <dcterms:created xsi:type="dcterms:W3CDTF">2015-05-13T13:09:05Z</dcterms:created>
  <dcterms:modified xsi:type="dcterms:W3CDTF">2020-05-20T11:35:20Z</dcterms:modified>
</cp:coreProperties>
</file>